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설담연구소\기계경비\"/>
    </mc:Choice>
  </mc:AlternateContent>
  <bookViews>
    <workbookView xWindow="0" yWindow="0" windowWidth="28800" windowHeight="12210" activeTab="1"/>
  </bookViews>
  <sheets>
    <sheet name="기계경비총괄표" sheetId="3" r:id="rId1"/>
    <sheet name="기계경비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C4" i="3"/>
  <c r="G4" i="3" l="1"/>
  <c r="D4" i="3"/>
  <c r="H33" i="3"/>
  <c r="G33" i="3"/>
  <c r="I33" i="3" s="1"/>
  <c r="F33" i="3"/>
  <c r="AC8" i="2" l="1"/>
  <c r="AA8" i="2"/>
  <c r="AA4" i="2" s="1"/>
  <c r="Z6" i="2"/>
  <c r="AC6" i="2" s="1"/>
  <c r="AB5" i="2"/>
  <c r="AC5" i="2" s="1"/>
  <c r="J7" i="2" l="1"/>
  <c r="Z7" i="2" s="1"/>
  <c r="AC7" i="2" s="1"/>
  <c r="AC4" i="2" s="1"/>
  <c r="AB4" i="2"/>
  <c r="H4" i="3" s="1"/>
  <c r="Z4" i="2" l="1"/>
  <c r="F4" i="3" s="1"/>
  <c r="I4" i="3" s="1"/>
</calcChain>
</file>

<file path=xl/sharedStrings.xml><?xml version="1.0" encoding="utf-8"?>
<sst xmlns="http://schemas.openxmlformats.org/spreadsheetml/2006/main" count="52" uniqueCount="38">
  <si>
    <t>재료비</t>
  </si>
  <si>
    <t>노무비</t>
  </si>
  <si>
    <t>인</t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</si>
  <si>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</si>
  <si>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</si>
  <si>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</si>
  <si>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</si>
  <si>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</si>
  <si>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</si>
  <si>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</si>
  <si>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손    료</t>
  </si>
  <si>
    <t/>
  </si>
  <si>
    <t>￦×</t>
  </si>
  <si>
    <t>×</t>
  </si>
  <si>
    <t>10(-7)</t>
  </si>
  <si>
    <t>경유</t>
  </si>
  <si>
    <t>ℓ</t>
  </si>
  <si>
    <t>잡    품</t>
  </si>
  <si>
    <t>주연료의</t>
  </si>
  <si>
    <t>%</t>
  </si>
  <si>
    <t>건설기계운전사</t>
  </si>
  <si>
    <t>1/8*16/12*25/20</t>
  </si>
  <si>
    <t>기계경비총괄표</t>
  </si>
  <si>
    <t>No</t>
  </si>
  <si>
    <t>품     명</t>
  </si>
  <si>
    <t>단위</t>
  </si>
  <si>
    <t>당초합계</t>
  </si>
  <si>
    <t>당초노무비</t>
  </si>
  <si>
    <t>당초재료비</t>
  </si>
  <si>
    <t>당초경비</t>
  </si>
  <si>
    <t>1</t>
  </si>
  <si>
    <t>hr</t>
  </si>
  <si>
    <t>2</t>
  </si>
  <si>
    <t>공기 압축기</t>
  </si>
  <si>
    <t>3.5㎥/min</t>
  </si>
  <si>
    <t>굴삭기(무한궤도)</t>
    <phoneticPr fontId="3" type="noConversion"/>
  </si>
  <si>
    <t>굴삭기(무한궤도)</t>
  </si>
  <si>
    <t>0.8 M3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</si>
</sst>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.##"/>
    <numFmt numFmtId="177" formatCode="#,##0.#######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b/>
      <sz val="9"/>
      <color rgb="FF000000"/>
      <name val="굴림체"/>
      <family val="3"/>
    </font>
    <font>
      <sz val="9"/>
      <color rgb="FF000000"/>
      <name val="굴림체"/>
      <family val="3"/>
    </font>
    <font>
      <sz val="9"/>
      <color indexed="8"/>
      <name val="굴림체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3" fontId="7" fillId="2" borderId="2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/>
    </xf>
    <xf numFmtId="3" fontId="7" fillId="2" borderId="14" xfId="0" applyNumberFormat="1" applyFont="1" applyFill="1" applyBorder="1">
      <alignment vertical="center"/>
    </xf>
    <xf numFmtId="3" fontId="7" fillId="2" borderId="5" xfId="0" applyNumberFormat="1" applyFont="1" applyFill="1" applyBorder="1">
      <alignment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>
      <alignment vertical="center"/>
    </xf>
    <xf numFmtId="3" fontId="6" fillId="2" borderId="12" xfId="0" applyNumberFormat="1" applyFont="1" applyFill="1" applyBorder="1">
      <alignment vertical="center"/>
    </xf>
    <xf numFmtId="3" fontId="6" fillId="2" borderId="13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3" fontId="7" fillId="2" borderId="15" xfId="0" applyNumberFormat="1" applyFont="1" applyFill="1" applyBorder="1" applyAlignment="1">
      <alignment horizontal="left" vertical="center"/>
    </xf>
    <xf numFmtId="3" fontId="7" fillId="2" borderId="16" xfId="0" applyNumberFormat="1" applyFont="1" applyFill="1" applyBorder="1" applyAlignment="1">
      <alignment horizontal="left" vertical="center"/>
    </xf>
    <xf numFmtId="3" fontId="7" fillId="2" borderId="18" xfId="0" applyNumberFormat="1" applyFont="1" applyFill="1" applyBorder="1">
      <alignment vertical="center"/>
    </xf>
    <xf numFmtId="3" fontId="7" fillId="2" borderId="19" xfId="0" applyNumberFormat="1" applyFont="1" applyFill="1" applyBorder="1">
      <alignment vertical="center"/>
    </xf>
    <xf numFmtId="41" fontId="7" fillId="2" borderId="3" xfId="1" applyFont="1" applyFill="1" applyBorder="1" applyAlignment="1">
      <alignment vertical="center"/>
    </xf>
    <xf numFmtId="41" fontId="7" fillId="2" borderId="3" xfId="1" applyFont="1" applyFill="1" applyBorder="1" applyAlignment="1">
      <alignment horizontal="right" vertical="center"/>
    </xf>
    <xf numFmtId="41" fontId="7" fillId="2" borderId="4" xfId="1" applyFont="1" applyFill="1" applyBorder="1" applyAlignment="1">
      <alignment horizontal="left" vertical="center"/>
    </xf>
    <xf numFmtId="41" fontId="7" fillId="2" borderId="16" xfId="1" applyFont="1" applyFill="1" applyBorder="1" applyAlignment="1">
      <alignment vertical="center"/>
    </xf>
    <xf numFmtId="41" fontId="7" fillId="2" borderId="16" xfId="1" applyFont="1" applyFill="1" applyBorder="1" applyAlignment="1">
      <alignment horizontal="right" vertical="center"/>
    </xf>
    <xf numFmtId="41" fontId="7" fillId="2" borderId="20" xfId="1" applyFont="1" applyFill="1" applyBorder="1" applyAlignment="1">
      <alignment horizontal="left" vertical="center"/>
    </xf>
    <xf numFmtId="41" fontId="6" fillId="2" borderId="10" xfId="1" applyFont="1" applyFill="1" applyBorder="1" applyAlignment="1">
      <alignment horizontal="right" vertical="center"/>
    </xf>
    <xf numFmtId="41" fontId="6" fillId="2" borderId="22" xfId="1" applyFont="1" applyFill="1" applyBorder="1" applyAlignment="1">
      <alignment vertical="center"/>
    </xf>
    <xf numFmtId="41" fontId="2" fillId="2" borderId="0" xfId="1" applyFont="1" applyFill="1">
      <alignment vertical="center"/>
    </xf>
    <xf numFmtId="41" fontId="0" fillId="2" borderId="0" xfId="1" applyFont="1" applyFill="1">
      <alignment vertical="center"/>
    </xf>
    <xf numFmtId="3" fontId="6" fillId="2" borderId="10" xfId="0" applyNumberFormat="1" applyFont="1" applyFill="1" applyBorder="1" applyAlignment="1">
      <alignment horizontal="center" vertical="center"/>
    </xf>
    <xf numFmtId="0" fontId="0" fillId="0" borderId="0" xfId="0" applyAlignment="1"/>
    <xf numFmtId="3" fontId="5" fillId="0" borderId="23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right" vertical="center"/>
    </xf>
    <xf numFmtId="3" fontId="8" fillId="0" borderId="29" xfId="0" applyNumberFormat="1" applyFont="1" applyBorder="1" applyAlignment="1">
      <alignment horizontal="right" vertical="center"/>
    </xf>
    <xf numFmtId="3" fontId="8" fillId="0" borderId="30" xfId="0" applyNumberFormat="1" applyFont="1" applyBorder="1" applyAlignment="1">
      <alignment horizontal="right" vertical="center"/>
    </xf>
    <xf numFmtId="3" fontId="0" fillId="0" borderId="0" xfId="0" applyNumberFormat="1" applyAlignment="1"/>
    <xf numFmtId="41" fontId="8" fillId="0" borderId="28" xfId="1" applyFont="1" applyBorder="1" applyAlignment="1">
      <alignment horizontal="center" vertical="center"/>
    </xf>
    <xf numFmtId="41" fontId="8" fillId="0" borderId="29" xfId="1" applyFont="1" applyBorder="1" applyAlignment="1">
      <alignment horizontal="center" vertical="center"/>
    </xf>
    <xf numFmtId="41" fontId="8" fillId="0" borderId="30" xfId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7" fillId="2" borderId="14" xfId="0" applyNumberFormat="1" applyFont="1" applyFill="1" applyBorder="1">
      <alignment vertical="center"/>
    </xf>
    <xf numFmtId="3" fontId="7" fillId="2" borderId="18" xfId="0" applyNumberFormat="1" applyFont="1" applyFill="1" applyBorder="1">
      <alignment vertical="center"/>
    </xf>
    <xf numFmtId="177" fontId="7" fillId="2" borderId="6" xfId="0" applyNumberFormat="1" applyFont="1" applyFill="1" applyBorder="1">
      <alignment vertical="center"/>
    </xf>
    <xf numFmtId="176" fontId="7" fillId="2" borderId="17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187577</xdr:rowOff>
    </xdr:from>
    <xdr:to>
      <xdr:col>3</xdr:col>
      <xdr:colOff>54080</xdr:colOff>
      <xdr:row>54</xdr:row>
      <xdr:rowOff>47252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67018"/>
          <a:ext cx="3595139" cy="3479175"/>
        </a:xfrm>
        <a:prstGeom prst="rect">
          <a:avLst/>
        </a:prstGeom>
      </xdr:spPr>
    </xdr:pic>
    <xdr:clientData/>
  </xdr:twoCellAnchor>
  <xdr:twoCellAnchor editAs="oneCell">
    <xdr:from>
      <xdr:col>6</xdr:col>
      <xdr:colOff>105726</xdr:colOff>
      <xdr:row>36</xdr:row>
      <xdr:rowOff>144703</xdr:rowOff>
    </xdr:from>
    <xdr:to>
      <xdr:col>30</xdr:col>
      <xdr:colOff>139265</xdr:colOff>
      <xdr:row>60</xdr:row>
      <xdr:rowOff>165613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7432" y="8011232"/>
          <a:ext cx="5905421" cy="5130793"/>
        </a:xfrm>
        <a:prstGeom prst="rect">
          <a:avLst/>
        </a:prstGeom>
      </xdr:spPr>
    </xdr:pic>
    <xdr:clientData/>
  </xdr:twoCellAnchor>
  <xdr:twoCellAnchor editAs="oneCell">
    <xdr:from>
      <xdr:col>1</xdr:col>
      <xdr:colOff>69821</xdr:colOff>
      <xdr:row>8</xdr:row>
      <xdr:rowOff>84476</xdr:rowOff>
    </xdr:from>
    <xdr:to>
      <xdr:col>2</xdr:col>
      <xdr:colOff>694766</xdr:colOff>
      <xdr:row>28</xdr:row>
      <xdr:rowOff>157655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804" y="1989476"/>
          <a:ext cx="2549652" cy="4277317"/>
        </a:xfrm>
        <a:prstGeom prst="rect">
          <a:avLst/>
        </a:prstGeom>
      </xdr:spPr>
    </xdr:pic>
    <xdr:clientData/>
  </xdr:twoCellAnchor>
  <xdr:twoCellAnchor editAs="oneCell">
    <xdr:from>
      <xdr:col>25</xdr:col>
      <xdr:colOff>440496</xdr:colOff>
      <xdr:row>8</xdr:row>
      <xdr:rowOff>169548</xdr:rowOff>
    </xdr:from>
    <xdr:to>
      <xdr:col>29</xdr:col>
      <xdr:colOff>642758</xdr:colOff>
      <xdr:row>29</xdr:row>
      <xdr:rowOff>105018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81777" y="2080501"/>
          <a:ext cx="2869262" cy="4311017"/>
        </a:xfrm>
        <a:prstGeom prst="rect">
          <a:avLst/>
        </a:prstGeom>
      </xdr:spPr>
    </xdr:pic>
    <xdr:clientData/>
  </xdr:twoCellAnchor>
  <xdr:twoCellAnchor editAs="oneCell">
    <xdr:from>
      <xdr:col>2</xdr:col>
      <xdr:colOff>946198</xdr:colOff>
      <xdr:row>8</xdr:row>
      <xdr:rowOff>145326</xdr:rowOff>
    </xdr:from>
    <xdr:to>
      <xdr:col>24</xdr:col>
      <xdr:colOff>79492</xdr:colOff>
      <xdr:row>28</xdr:row>
      <xdr:rowOff>122914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16682" y="2056279"/>
          <a:ext cx="3479076" cy="4144776"/>
        </a:xfrm>
        <a:prstGeom prst="rect">
          <a:avLst/>
        </a:prstGeom>
      </xdr:spPr>
    </xdr:pic>
    <xdr:clientData/>
  </xdr:twoCellAnchor>
  <xdr:twoCellAnchor>
    <xdr:from>
      <xdr:col>1</xdr:col>
      <xdr:colOff>31022</xdr:colOff>
      <xdr:row>12</xdr:row>
      <xdr:rowOff>163712</xdr:rowOff>
    </xdr:from>
    <xdr:to>
      <xdr:col>2</xdr:col>
      <xdr:colOff>473580</xdr:colOff>
      <xdr:row>13</xdr:row>
      <xdr:rowOff>66100</xdr:rowOff>
    </xdr:to>
    <xdr:sp macro="" textlink="">
      <xdr:nvSpPr>
        <xdr:cNvPr id="10" name="직사각형 9"/>
        <xdr:cNvSpPr/>
      </xdr:nvSpPr>
      <xdr:spPr>
        <a:xfrm>
          <a:off x="78647" y="2908103"/>
          <a:ext cx="2365417" cy="11074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26</xdr:col>
      <xdr:colOff>70929</xdr:colOff>
      <xdr:row>18</xdr:row>
      <xdr:rowOff>57872</xdr:rowOff>
    </xdr:from>
    <xdr:to>
      <xdr:col>29</xdr:col>
      <xdr:colOff>448415</xdr:colOff>
      <xdr:row>18</xdr:row>
      <xdr:rowOff>160734</xdr:rowOff>
    </xdr:to>
    <xdr:sp macro="" textlink="">
      <xdr:nvSpPr>
        <xdr:cNvPr id="11" name="직사각형 10"/>
        <xdr:cNvSpPr/>
      </xdr:nvSpPr>
      <xdr:spPr>
        <a:xfrm>
          <a:off x="7167054" y="4052419"/>
          <a:ext cx="2389642" cy="10286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1406770</xdr:colOff>
      <xdr:row>19</xdr:row>
      <xdr:rowOff>158131</xdr:rowOff>
    </xdr:from>
    <xdr:to>
      <xdr:col>22</xdr:col>
      <xdr:colOff>115779</xdr:colOff>
      <xdr:row>20</xdr:row>
      <xdr:rowOff>44750</xdr:rowOff>
    </xdr:to>
    <xdr:sp macro="" textlink="">
      <xdr:nvSpPr>
        <xdr:cNvPr id="12" name="직사각형 11"/>
        <xdr:cNvSpPr/>
      </xdr:nvSpPr>
      <xdr:spPr>
        <a:xfrm>
          <a:off x="3377254" y="4361037"/>
          <a:ext cx="2804759" cy="9497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&#49444;&#44228;&#45800;&#44032;/&#54364;&#51456;&#54408;&#49480;/2024&#45380;&#54364;&#51456;&#54408;&#49480;/2023&#45380;&#53664;&#47785;&#51068;&#50948;&#45824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원본"/>
      <sheetName val="일위대가총괄표"/>
      <sheetName val="일위대가"/>
      <sheetName val="단가산출총괄표"/>
      <sheetName val="단가산출"/>
      <sheetName val="기계경비총괄표"/>
      <sheetName val="기계경비"/>
      <sheetName val="Sheet1"/>
      <sheetName val="기계경비적용기준"/>
      <sheetName val="자재단가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Z7">
            <v>10507</v>
          </cell>
          <cell r="AA7">
            <v>50686</v>
          </cell>
          <cell r="AB7">
            <v>2216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>
      <selection activeCell="B1" sqref="B1:I2"/>
    </sheetView>
  </sheetViews>
  <sheetFormatPr defaultRowHeight="16.5" x14ac:dyDescent="0.3"/>
  <cols>
    <col min="1" max="1" width="0.625" customWidth="1"/>
    <col min="2" max="2" width="6" customWidth="1"/>
    <col min="3" max="3" width="25.5" customWidth="1"/>
    <col min="4" max="4" width="23.375" customWidth="1"/>
    <col min="5" max="5" width="8.5" customWidth="1"/>
    <col min="6" max="9" width="16" customWidth="1"/>
    <col min="257" max="257" width="0.625" customWidth="1"/>
    <col min="258" max="258" width="6" customWidth="1"/>
    <col min="259" max="259" width="25.5" customWidth="1"/>
    <col min="260" max="260" width="23.375" customWidth="1"/>
    <col min="261" max="261" width="8.5" customWidth="1"/>
    <col min="262" max="265" width="16" customWidth="1"/>
    <col min="513" max="513" width="0.625" customWidth="1"/>
    <col min="514" max="514" width="6" customWidth="1"/>
    <col min="515" max="515" width="25.5" customWidth="1"/>
    <col min="516" max="516" width="23.375" customWidth="1"/>
    <col min="517" max="517" width="8.5" customWidth="1"/>
    <col min="518" max="521" width="16" customWidth="1"/>
    <col min="769" max="769" width="0.625" customWidth="1"/>
    <col min="770" max="770" width="6" customWidth="1"/>
    <col min="771" max="771" width="25.5" customWidth="1"/>
    <col min="772" max="772" width="23.375" customWidth="1"/>
    <col min="773" max="773" width="8.5" customWidth="1"/>
    <col min="774" max="777" width="16" customWidth="1"/>
    <col min="1025" max="1025" width="0.625" customWidth="1"/>
    <col min="1026" max="1026" width="6" customWidth="1"/>
    <col min="1027" max="1027" width="25.5" customWidth="1"/>
    <col min="1028" max="1028" width="23.375" customWidth="1"/>
    <col min="1029" max="1029" width="8.5" customWidth="1"/>
    <col min="1030" max="1033" width="16" customWidth="1"/>
    <col min="1281" max="1281" width="0.625" customWidth="1"/>
    <col min="1282" max="1282" width="6" customWidth="1"/>
    <col min="1283" max="1283" width="25.5" customWidth="1"/>
    <col min="1284" max="1284" width="23.375" customWidth="1"/>
    <col min="1285" max="1285" width="8.5" customWidth="1"/>
    <col min="1286" max="1289" width="16" customWidth="1"/>
    <col min="1537" max="1537" width="0.625" customWidth="1"/>
    <col min="1538" max="1538" width="6" customWidth="1"/>
    <col min="1539" max="1539" width="25.5" customWidth="1"/>
    <col min="1540" max="1540" width="23.375" customWidth="1"/>
    <col min="1541" max="1541" width="8.5" customWidth="1"/>
    <col min="1542" max="1545" width="16" customWidth="1"/>
    <col min="1793" max="1793" width="0.625" customWidth="1"/>
    <col min="1794" max="1794" width="6" customWidth="1"/>
    <col min="1795" max="1795" width="25.5" customWidth="1"/>
    <col min="1796" max="1796" width="23.375" customWidth="1"/>
    <col min="1797" max="1797" width="8.5" customWidth="1"/>
    <col min="1798" max="1801" width="16" customWidth="1"/>
    <col min="2049" max="2049" width="0.625" customWidth="1"/>
    <col min="2050" max="2050" width="6" customWidth="1"/>
    <col min="2051" max="2051" width="25.5" customWidth="1"/>
    <col min="2052" max="2052" width="23.375" customWidth="1"/>
    <col min="2053" max="2053" width="8.5" customWidth="1"/>
    <col min="2054" max="2057" width="16" customWidth="1"/>
    <col min="2305" max="2305" width="0.625" customWidth="1"/>
    <col min="2306" max="2306" width="6" customWidth="1"/>
    <col min="2307" max="2307" width="25.5" customWidth="1"/>
    <col min="2308" max="2308" width="23.375" customWidth="1"/>
    <col min="2309" max="2309" width="8.5" customWidth="1"/>
    <col min="2310" max="2313" width="16" customWidth="1"/>
    <col min="2561" max="2561" width="0.625" customWidth="1"/>
    <col min="2562" max="2562" width="6" customWidth="1"/>
    <col min="2563" max="2563" width="25.5" customWidth="1"/>
    <col min="2564" max="2564" width="23.375" customWidth="1"/>
    <col min="2565" max="2565" width="8.5" customWidth="1"/>
    <col min="2566" max="2569" width="16" customWidth="1"/>
    <col min="2817" max="2817" width="0.625" customWidth="1"/>
    <col min="2818" max="2818" width="6" customWidth="1"/>
    <col min="2819" max="2819" width="25.5" customWidth="1"/>
    <col min="2820" max="2820" width="23.375" customWidth="1"/>
    <col min="2821" max="2821" width="8.5" customWidth="1"/>
    <col min="2822" max="2825" width="16" customWidth="1"/>
    <col min="3073" max="3073" width="0.625" customWidth="1"/>
    <col min="3074" max="3074" width="6" customWidth="1"/>
    <col min="3075" max="3075" width="25.5" customWidth="1"/>
    <col min="3076" max="3076" width="23.375" customWidth="1"/>
    <col min="3077" max="3077" width="8.5" customWidth="1"/>
    <col min="3078" max="3081" width="16" customWidth="1"/>
    <col min="3329" max="3329" width="0.625" customWidth="1"/>
    <col min="3330" max="3330" width="6" customWidth="1"/>
    <col min="3331" max="3331" width="25.5" customWidth="1"/>
    <col min="3332" max="3332" width="23.375" customWidth="1"/>
    <col min="3333" max="3333" width="8.5" customWidth="1"/>
    <col min="3334" max="3337" width="16" customWidth="1"/>
    <col min="3585" max="3585" width="0.625" customWidth="1"/>
    <col min="3586" max="3586" width="6" customWidth="1"/>
    <col min="3587" max="3587" width="25.5" customWidth="1"/>
    <col min="3588" max="3588" width="23.375" customWidth="1"/>
    <col min="3589" max="3589" width="8.5" customWidth="1"/>
    <col min="3590" max="3593" width="16" customWidth="1"/>
    <col min="3841" max="3841" width="0.625" customWidth="1"/>
    <col min="3842" max="3842" width="6" customWidth="1"/>
    <col min="3843" max="3843" width="25.5" customWidth="1"/>
    <col min="3844" max="3844" width="23.375" customWidth="1"/>
    <col min="3845" max="3845" width="8.5" customWidth="1"/>
    <col min="3846" max="3849" width="16" customWidth="1"/>
    <col min="4097" max="4097" width="0.625" customWidth="1"/>
    <col min="4098" max="4098" width="6" customWidth="1"/>
    <col min="4099" max="4099" width="25.5" customWidth="1"/>
    <col min="4100" max="4100" width="23.375" customWidth="1"/>
    <col min="4101" max="4101" width="8.5" customWidth="1"/>
    <col min="4102" max="4105" width="16" customWidth="1"/>
    <col min="4353" max="4353" width="0.625" customWidth="1"/>
    <col min="4354" max="4354" width="6" customWidth="1"/>
    <col min="4355" max="4355" width="25.5" customWidth="1"/>
    <col min="4356" max="4356" width="23.375" customWidth="1"/>
    <col min="4357" max="4357" width="8.5" customWidth="1"/>
    <col min="4358" max="4361" width="16" customWidth="1"/>
    <col min="4609" max="4609" width="0.625" customWidth="1"/>
    <col min="4610" max="4610" width="6" customWidth="1"/>
    <col min="4611" max="4611" width="25.5" customWidth="1"/>
    <col min="4612" max="4612" width="23.375" customWidth="1"/>
    <col min="4613" max="4613" width="8.5" customWidth="1"/>
    <col min="4614" max="4617" width="16" customWidth="1"/>
    <col min="4865" max="4865" width="0.625" customWidth="1"/>
    <col min="4866" max="4866" width="6" customWidth="1"/>
    <col min="4867" max="4867" width="25.5" customWidth="1"/>
    <col min="4868" max="4868" width="23.375" customWidth="1"/>
    <col min="4869" max="4869" width="8.5" customWidth="1"/>
    <col min="4870" max="4873" width="16" customWidth="1"/>
    <col min="5121" max="5121" width="0.625" customWidth="1"/>
    <col min="5122" max="5122" width="6" customWidth="1"/>
    <col min="5123" max="5123" width="25.5" customWidth="1"/>
    <col min="5124" max="5124" width="23.375" customWidth="1"/>
    <col min="5125" max="5125" width="8.5" customWidth="1"/>
    <col min="5126" max="5129" width="16" customWidth="1"/>
    <col min="5377" max="5377" width="0.625" customWidth="1"/>
    <col min="5378" max="5378" width="6" customWidth="1"/>
    <col min="5379" max="5379" width="25.5" customWidth="1"/>
    <col min="5380" max="5380" width="23.375" customWidth="1"/>
    <col min="5381" max="5381" width="8.5" customWidth="1"/>
    <col min="5382" max="5385" width="16" customWidth="1"/>
    <col min="5633" max="5633" width="0.625" customWidth="1"/>
    <col min="5634" max="5634" width="6" customWidth="1"/>
    <col min="5635" max="5635" width="25.5" customWidth="1"/>
    <col min="5636" max="5636" width="23.375" customWidth="1"/>
    <col min="5637" max="5637" width="8.5" customWidth="1"/>
    <col min="5638" max="5641" width="16" customWidth="1"/>
    <col min="5889" max="5889" width="0.625" customWidth="1"/>
    <col min="5890" max="5890" width="6" customWidth="1"/>
    <col min="5891" max="5891" width="25.5" customWidth="1"/>
    <col min="5892" max="5892" width="23.375" customWidth="1"/>
    <col min="5893" max="5893" width="8.5" customWidth="1"/>
    <col min="5894" max="5897" width="16" customWidth="1"/>
    <col min="6145" max="6145" width="0.625" customWidth="1"/>
    <col min="6146" max="6146" width="6" customWidth="1"/>
    <col min="6147" max="6147" width="25.5" customWidth="1"/>
    <col min="6148" max="6148" width="23.375" customWidth="1"/>
    <col min="6149" max="6149" width="8.5" customWidth="1"/>
    <col min="6150" max="6153" width="16" customWidth="1"/>
    <col min="6401" max="6401" width="0.625" customWidth="1"/>
    <col min="6402" max="6402" width="6" customWidth="1"/>
    <col min="6403" max="6403" width="25.5" customWidth="1"/>
    <col min="6404" max="6404" width="23.375" customWidth="1"/>
    <col min="6405" max="6405" width="8.5" customWidth="1"/>
    <col min="6406" max="6409" width="16" customWidth="1"/>
    <col min="6657" max="6657" width="0.625" customWidth="1"/>
    <col min="6658" max="6658" width="6" customWidth="1"/>
    <col min="6659" max="6659" width="25.5" customWidth="1"/>
    <col min="6660" max="6660" width="23.375" customWidth="1"/>
    <col min="6661" max="6661" width="8.5" customWidth="1"/>
    <col min="6662" max="6665" width="16" customWidth="1"/>
    <col min="6913" max="6913" width="0.625" customWidth="1"/>
    <col min="6914" max="6914" width="6" customWidth="1"/>
    <col min="6915" max="6915" width="25.5" customWidth="1"/>
    <col min="6916" max="6916" width="23.375" customWidth="1"/>
    <col min="6917" max="6917" width="8.5" customWidth="1"/>
    <col min="6918" max="6921" width="16" customWidth="1"/>
    <col min="7169" max="7169" width="0.625" customWidth="1"/>
    <col min="7170" max="7170" width="6" customWidth="1"/>
    <col min="7171" max="7171" width="25.5" customWidth="1"/>
    <col min="7172" max="7172" width="23.375" customWidth="1"/>
    <col min="7173" max="7173" width="8.5" customWidth="1"/>
    <col min="7174" max="7177" width="16" customWidth="1"/>
    <col min="7425" max="7425" width="0.625" customWidth="1"/>
    <col min="7426" max="7426" width="6" customWidth="1"/>
    <col min="7427" max="7427" width="25.5" customWidth="1"/>
    <col min="7428" max="7428" width="23.375" customWidth="1"/>
    <col min="7429" max="7429" width="8.5" customWidth="1"/>
    <col min="7430" max="7433" width="16" customWidth="1"/>
    <col min="7681" max="7681" width="0.625" customWidth="1"/>
    <col min="7682" max="7682" width="6" customWidth="1"/>
    <col min="7683" max="7683" width="25.5" customWidth="1"/>
    <col min="7684" max="7684" width="23.375" customWidth="1"/>
    <col min="7685" max="7685" width="8.5" customWidth="1"/>
    <col min="7686" max="7689" width="16" customWidth="1"/>
    <col min="7937" max="7937" width="0.625" customWidth="1"/>
    <col min="7938" max="7938" width="6" customWidth="1"/>
    <col min="7939" max="7939" width="25.5" customWidth="1"/>
    <col min="7940" max="7940" width="23.375" customWidth="1"/>
    <col min="7941" max="7941" width="8.5" customWidth="1"/>
    <col min="7942" max="7945" width="16" customWidth="1"/>
    <col min="8193" max="8193" width="0.625" customWidth="1"/>
    <col min="8194" max="8194" width="6" customWidth="1"/>
    <col min="8195" max="8195" width="25.5" customWidth="1"/>
    <col min="8196" max="8196" width="23.375" customWidth="1"/>
    <col min="8197" max="8197" width="8.5" customWidth="1"/>
    <col min="8198" max="8201" width="16" customWidth="1"/>
    <col min="8449" max="8449" width="0.625" customWidth="1"/>
    <col min="8450" max="8450" width="6" customWidth="1"/>
    <col min="8451" max="8451" width="25.5" customWidth="1"/>
    <col min="8452" max="8452" width="23.375" customWidth="1"/>
    <col min="8453" max="8453" width="8.5" customWidth="1"/>
    <col min="8454" max="8457" width="16" customWidth="1"/>
    <col min="8705" max="8705" width="0.625" customWidth="1"/>
    <col min="8706" max="8706" width="6" customWidth="1"/>
    <col min="8707" max="8707" width="25.5" customWidth="1"/>
    <col min="8708" max="8708" width="23.375" customWidth="1"/>
    <col min="8709" max="8709" width="8.5" customWidth="1"/>
    <col min="8710" max="8713" width="16" customWidth="1"/>
    <col min="8961" max="8961" width="0.625" customWidth="1"/>
    <col min="8962" max="8962" width="6" customWidth="1"/>
    <col min="8963" max="8963" width="25.5" customWidth="1"/>
    <col min="8964" max="8964" width="23.375" customWidth="1"/>
    <col min="8965" max="8965" width="8.5" customWidth="1"/>
    <col min="8966" max="8969" width="16" customWidth="1"/>
    <col min="9217" max="9217" width="0.625" customWidth="1"/>
    <col min="9218" max="9218" width="6" customWidth="1"/>
    <col min="9219" max="9219" width="25.5" customWidth="1"/>
    <col min="9220" max="9220" width="23.375" customWidth="1"/>
    <col min="9221" max="9221" width="8.5" customWidth="1"/>
    <col min="9222" max="9225" width="16" customWidth="1"/>
    <col min="9473" max="9473" width="0.625" customWidth="1"/>
    <col min="9474" max="9474" width="6" customWidth="1"/>
    <col min="9475" max="9475" width="25.5" customWidth="1"/>
    <col min="9476" max="9476" width="23.375" customWidth="1"/>
    <col min="9477" max="9477" width="8.5" customWidth="1"/>
    <col min="9478" max="9481" width="16" customWidth="1"/>
    <col min="9729" max="9729" width="0.625" customWidth="1"/>
    <col min="9730" max="9730" width="6" customWidth="1"/>
    <col min="9731" max="9731" width="25.5" customWidth="1"/>
    <col min="9732" max="9732" width="23.375" customWidth="1"/>
    <col min="9733" max="9733" width="8.5" customWidth="1"/>
    <col min="9734" max="9737" width="16" customWidth="1"/>
    <col min="9985" max="9985" width="0.625" customWidth="1"/>
    <col min="9986" max="9986" width="6" customWidth="1"/>
    <col min="9987" max="9987" width="25.5" customWidth="1"/>
    <col min="9988" max="9988" width="23.375" customWidth="1"/>
    <col min="9989" max="9989" width="8.5" customWidth="1"/>
    <col min="9990" max="9993" width="16" customWidth="1"/>
    <col min="10241" max="10241" width="0.625" customWidth="1"/>
    <col min="10242" max="10242" width="6" customWidth="1"/>
    <col min="10243" max="10243" width="25.5" customWidth="1"/>
    <col min="10244" max="10244" width="23.375" customWidth="1"/>
    <col min="10245" max="10245" width="8.5" customWidth="1"/>
    <col min="10246" max="10249" width="16" customWidth="1"/>
    <col min="10497" max="10497" width="0.625" customWidth="1"/>
    <col min="10498" max="10498" width="6" customWidth="1"/>
    <col min="10499" max="10499" width="25.5" customWidth="1"/>
    <col min="10500" max="10500" width="23.375" customWidth="1"/>
    <col min="10501" max="10501" width="8.5" customWidth="1"/>
    <col min="10502" max="10505" width="16" customWidth="1"/>
    <col min="10753" max="10753" width="0.625" customWidth="1"/>
    <col min="10754" max="10754" width="6" customWidth="1"/>
    <col min="10755" max="10755" width="25.5" customWidth="1"/>
    <col min="10756" max="10756" width="23.375" customWidth="1"/>
    <col min="10757" max="10757" width="8.5" customWidth="1"/>
    <col min="10758" max="10761" width="16" customWidth="1"/>
    <col min="11009" max="11009" width="0.625" customWidth="1"/>
    <col min="11010" max="11010" width="6" customWidth="1"/>
    <col min="11011" max="11011" width="25.5" customWidth="1"/>
    <col min="11012" max="11012" width="23.375" customWidth="1"/>
    <col min="11013" max="11013" width="8.5" customWidth="1"/>
    <col min="11014" max="11017" width="16" customWidth="1"/>
    <col min="11265" max="11265" width="0.625" customWidth="1"/>
    <col min="11266" max="11266" width="6" customWidth="1"/>
    <col min="11267" max="11267" width="25.5" customWidth="1"/>
    <col min="11268" max="11268" width="23.375" customWidth="1"/>
    <col min="11269" max="11269" width="8.5" customWidth="1"/>
    <col min="11270" max="11273" width="16" customWidth="1"/>
    <col min="11521" max="11521" width="0.625" customWidth="1"/>
    <col min="11522" max="11522" width="6" customWidth="1"/>
    <col min="11523" max="11523" width="25.5" customWidth="1"/>
    <col min="11524" max="11524" width="23.375" customWidth="1"/>
    <col min="11525" max="11525" width="8.5" customWidth="1"/>
    <col min="11526" max="11529" width="16" customWidth="1"/>
    <col min="11777" max="11777" width="0.625" customWidth="1"/>
    <col min="11778" max="11778" width="6" customWidth="1"/>
    <col min="11779" max="11779" width="25.5" customWidth="1"/>
    <col min="11780" max="11780" width="23.375" customWidth="1"/>
    <col min="11781" max="11781" width="8.5" customWidth="1"/>
    <col min="11782" max="11785" width="16" customWidth="1"/>
    <col min="12033" max="12033" width="0.625" customWidth="1"/>
    <col min="12034" max="12034" width="6" customWidth="1"/>
    <col min="12035" max="12035" width="25.5" customWidth="1"/>
    <col min="12036" max="12036" width="23.375" customWidth="1"/>
    <col min="12037" max="12037" width="8.5" customWidth="1"/>
    <col min="12038" max="12041" width="16" customWidth="1"/>
    <col min="12289" max="12289" width="0.625" customWidth="1"/>
    <col min="12290" max="12290" width="6" customWidth="1"/>
    <col min="12291" max="12291" width="25.5" customWidth="1"/>
    <col min="12292" max="12292" width="23.375" customWidth="1"/>
    <col min="12293" max="12293" width="8.5" customWidth="1"/>
    <col min="12294" max="12297" width="16" customWidth="1"/>
    <col min="12545" max="12545" width="0.625" customWidth="1"/>
    <col min="12546" max="12546" width="6" customWidth="1"/>
    <col min="12547" max="12547" width="25.5" customWidth="1"/>
    <col min="12548" max="12548" width="23.375" customWidth="1"/>
    <col min="12549" max="12549" width="8.5" customWidth="1"/>
    <col min="12550" max="12553" width="16" customWidth="1"/>
    <col min="12801" max="12801" width="0.625" customWidth="1"/>
    <col min="12802" max="12802" width="6" customWidth="1"/>
    <col min="12803" max="12803" width="25.5" customWidth="1"/>
    <col min="12804" max="12804" width="23.375" customWidth="1"/>
    <col min="12805" max="12805" width="8.5" customWidth="1"/>
    <col min="12806" max="12809" width="16" customWidth="1"/>
    <col min="13057" max="13057" width="0.625" customWidth="1"/>
    <col min="13058" max="13058" width="6" customWidth="1"/>
    <col min="13059" max="13059" width="25.5" customWidth="1"/>
    <col min="13060" max="13060" width="23.375" customWidth="1"/>
    <col min="13061" max="13061" width="8.5" customWidth="1"/>
    <col min="13062" max="13065" width="16" customWidth="1"/>
    <col min="13313" max="13313" width="0.625" customWidth="1"/>
    <col min="13314" max="13314" width="6" customWidth="1"/>
    <col min="13315" max="13315" width="25.5" customWidth="1"/>
    <col min="13316" max="13316" width="23.375" customWidth="1"/>
    <col min="13317" max="13317" width="8.5" customWidth="1"/>
    <col min="13318" max="13321" width="16" customWidth="1"/>
    <col min="13569" max="13569" width="0.625" customWidth="1"/>
    <col min="13570" max="13570" width="6" customWidth="1"/>
    <col min="13571" max="13571" width="25.5" customWidth="1"/>
    <col min="13572" max="13572" width="23.375" customWidth="1"/>
    <col min="13573" max="13573" width="8.5" customWidth="1"/>
    <col min="13574" max="13577" width="16" customWidth="1"/>
    <col min="13825" max="13825" width="0.625" customWidth="1"/>
    <col min="13826" max="13826" width="6" customWidth="1"/>
    <col min="13827" max="13827" width="25.5" customWidth="1"/>
    <col min="13828" max="13828" width="23.375" customWidth="1"/>
    <col min="13829" max="13829" width="8.5" customWidth="1"/>
    <col min="13830" max="13833" width="16" customWidth="1"/>
    <col min="14081" max="14081" width="0.625" customWidth="1"/>
    <col min="14082" max="14082" width="6" customWidth="1"/>
    <col min="14083" max="14083" width="25.5" customWidth="1"/>
    <col min="14084" max="14084" width="23.375" customWidth="1"/>
    <col min="14085" max="14085" width="8.5" customWidth="1"/>
    <col min="14086" max="14089" width="16" customWidth="1"/>
    <col min="14337" max="14337" width="0.625" customWidth="1"/>
    <col min="14338" max="14338" width="6" customWidth="1"/>
    <col min="14339" max="14339" width="25.5" customWidth="1"/>
    <col min="14340" max="14340" width="23.375" customWidth="1"/>
    <col min="14341" max="14341" width="8.5" customWidth="1"/>
    <col min="14342" max="14345" width="16" customWidth="1"/>
    <col min="14593" max="14593" width="0.625" customWidth="1"/>
    <col min="14594" max="14594" width="6" customWidth="1"/>
    <col min="14595" max="14595" width="25.5" customWidth="1"/>
    <col min="14596" max="14596" width="23.375" customWidth="1"/>
    <col min="14597" max="14597" width="8.5" customWidth="1"/>
    <col min="14598" max="14601" width="16" customWidth="1"/>
    <col min="14849" max="14849" width="0.625" customWidth="1"/>
    <col min="14850" max="14850" width="6" customWidth="1"/>
    <col min="14851" max="14851" width="25.5" customWidth="1"/>
    <col min="14852" max="14852" width="23.375" customWidth="1"/>
    <col min="14853" max="14853" width="8.5" customWidth="1"/>
    <col min="14854" max="14857" width="16" customWidth="1"/>
    <col min="15105" max="15105" width="0.625" customWidth="1"/>
    <col min="15106" max="15106" width="6" customWidth="1"/>
    <col min="15107" max="15107" width="25.5" customWidth="1"/>
    <col min="15108" max="15108" width="23.375" customWidth="1"/>
    <col min="15109" max="15109" width="8.5" customWidth="1"/>
    <col min="15110" max="15113" width="16" customWidth="1"/>
    <col min="15361" max="15361" width="0.625" customWidth="1"/>
    <col min="15362" max="15362" width="6" customWidth="1"/>
    <col min="15363" max="15363" width="25.5" customWidth="1"/>
    <col min="15364" max="15364" width="23.375" customWidth="1"/>
    <col min="15365" max="15365" width="8.5" customWidth="1"/>
    <col min="15366" max="15369" width="16" customWidth="1"/>
    <col min="15617" max="15617" width="0.625" customWidth="1"/>
    <col min="15618" max="15618" width="6" customWidth="1"/>
    <col min="15619" max="15619" width="25.5" customWidth="1"/>
    <col min="15620" max="15620" width="23.375" customWidth="1"/>
    <col min="15621" max="15621" width="8.5" customWidth="1"/>
    <col min="15622" max="15625" width="16" customWidth="1"/>
    <col min="15873" max="15873" width="0.625" customWidth="1"/>
    <col min="15874" max="15874" width="6" customWidth="1"/>
    <col min="15875" max="15875" width="25.5" customWidth="1"/>
    <col min="15876" max="15876" width="23.375" customWidth="1"/>
    <col min="15877" max="15877" width="8.5" customWidth="1"/>
    <col min="15878" max="15881" width="16" customWidth="1"/>
    <col min="16129" max="16129" width="0.625" customWidth="1"/>
    <col min="16130" max="16130" width="6" customWidth="1"/>
    <col min="16131" max="16131" width="25.5" customWidth="1"/>
    <col min="16132" max="16132" width="23.375" customWidth="1"/>
    <col min="16133" max="16133" width="8.5" customWidth="1"/>
    <col min="16134" max="16137" width="16" customWidth="1"/>
  </cols>
  <sheetData>
    <row r="1" spans="2:29" s="28" customFormat="1" ht="24.95" customHeight="1" x14ac:dyDescent="0.3">
      <c r="B1" s="44" t="s">
        <v>22</v>
      </c>
      <c r="C1" s="44"/>
      <c r="D1" s="44"/>
      <c r="E1" s="44"/>
      <c r="F1" s="44"/>
      <c r="G1" s="44"/>
      <c r="H1" s="44"/>
      <c r="I1" s="44"/>
    </row>
    <row r="2" spans="2:29" s="28" customFormat="1" ht="9.9499999999999993" customHeight="1" x14ac:dyDescent="0.3">
      <c r="B2" s="45"/>
      <c r="C2" s="45"/>
      <c r="D2" s="45"/>
      <c r="E2" s="45"/>
      <c r="F2" s="45"/>
      <c r="G2" s="45"/>
      <c r="H2" s="45"/>
      <c r="I2" s="45"/>
    </row>
    <row r="3" spans="2:29" s="28" customFormat="1" ht="30.75" customHeight="1" x14ac:dyDescent="0.3">
      <c r="B3" s="29" t="s">
        <v>23</v>
      </c>
      <c r="C3" s="30" t="s">
        <v>24</v>
      </c>
      <c r="D3" s="30" t="s">
        <v>5</v>
      </c>
      <c r="E3" s="30" t="s">
        <v>25</v>
      </c>
      <c r="F3" s="30" t="s">
        <v>0</v>
      </c>
      <c r="G3" s="30" t="s">
        <v>1</v>
      </c>
      <c r="H3" s="31" t="s">
        <v>7</v>
      </c>
      <c r="I3" s="32" t="s">
        <v>8</v>
      </c>
      <c r="Z3" s="28" t="s">
        <v>26</v>
      </c>
      <c r="AA3" s="28" t="s">
        <v>27</v>
      </c>
      <c r="AB3" s="28" t="s">
        <v>28</v>
      </c>
      <c r="AC3" s="28" t="s">
        <v>29</v>
      </c>
    </row>
    <row r="4" spans="2:29" s="28" customFormat="1" ht="19.7" customHeight="1" x14ac:dyDescent="0.3">
      <c r="B4" s="33" t="s">
        <v>30</v>
      </c>
      <c r="C4" s="35" t="str">
        <f>기계경비!B4</f>
        <v>굴삭기(무한궤도)</v>
      </c>
      <c r="D4" s="35" t="str">
        <f>기계경비!C4</f>
        <v>0.8 M3</v>
      </c>
      <c r="E4" s="35" t="s">
        <v>31</v>
      </c>
      <c r="F4" s="40">
        <f>기계경비!Z4</f>
        <v>27567.64570909091</v>
      </c>
      <c r="G4" s="40">
        <f>기계경비!AA4</f>
        <v>55699</v>
      </c>
      <c r="H4" s="41">
        <f>기계경비!AB4</f>
        <v>25457.85</v>
      </c>
      <c r="I4" s="42">
        <f t="shared" ref="I4:I33" si="0">G4+F4+H4</f>
        <v>108724.4957090909</v>
      </c>
      <c r="Z4" s="39">
        <v>445</v>
      </c>
      <c r="AC4" s="39">
        <v>445</v>
      </c>
    </row>
    <row r="5" spans="2:29" s="28" customFormat="1" ht="19.7" customHeight="1" x14ac:dyDescent="0.3">
      <c r="B5" s="33"/>
      <c r="C5" s="34"/>
      <c r="D5" s="34"/>
      <c r="E5" s="35"/>
      <c r="F5" s="36"/>
      <c r="G5" s="36"/>
      <c r="H5" s="37"/>
      <c r="I5" s="38"/>
      <c r="Z5" s="39"/>
      <c r="AC5" s="39"/>
    </row>
    <row r="6" spans="2:29" s="28" customFormat="1" ht="19.7" customHeight="1" x14ac:dyDescent="0.3">
      <c r="B6" s="33"/>
      <c r="C6" s="34"/>
      <c r="D6" s="34"/>
      <c r="E6" s="35"/>
      <c r="F6" s="36"/>
      <c r="G6" s="36"/>
      <c r="H6" s="37"/>
      <c r="I6" s="38"/>
      <c r="Z6" s="39"/>
      <c r="AC6" s="39"/>
    </row>
    <row r="7" spans="2:29" s="28" customFormat="1" ht="19.7" customHeight="1" x14ac:dyDescent="0.3">
      <c r="B7" s="33"/>
      <c r="C7" s="34"/>
      <c r="D7" s="34"/>
      <c r="E7" s="35"/>
      <c r="F7" s="36"/>
      <c r="G7" s="36"/>
      <c r="H7" s="37"/>
      <c r="I7" s="38"/>
      <c r="Z7" s="39"/>
      <c r="AC7" s="39"/>
    </row>
    <row r="8" spans="2:29" s="28" customFormat="1" ht="19.7" customHeight="1" x14ac:dyDescent="0.3">
      <c r="B8" s="33"/>
      <c r="C8" s="34"/>
      <c r="D8" s="34"/>
      <c r="E8" s="35"/>
      <c r="F8" s="36"/>
      <c r="G8" s="36"/>
      <c r="H8" s="37"/>
      <c r="I8" s="38"/>
      <c r="Z8" s="39"/>
      <c r="AC8" s="39"/>
    </row>
    <row r="9" spans="2:29" s="28" customFormat="1" ht="19.7" customHeight="1" x14ac:dyDescent="0.3">
      <c r="B9" s="33"/>
      <c r="C9" s="34"/>
      <c r="D9" s="34"/>
      <c r="E9" s="35"/>
      <c r="F9" s="36"/>
      <c r="G9" s="36"/>
      <c r="H9" s="37"/>
      <c r="I9" s="38"/>
      <c r="Z9" s="39"/>
      <c r="AC9" s="39"/>
    </row>
    <row r="10" spans="2:29" s="28" customFormat="1" ht="19.7" customHeight="1" x14ac:dyDescent="0.3">
      <c r="B10" s="33"/>
      <c r="C10" s="34"/>
      <c r="D10" s="34"/>
      <c r="E10" s="35"/>
      <c r="F10" s="36"/>
      <c r="G10" s="36"/>
      <c r="H10" s="37"/>
      <c r="I10" s="38"/>
      <c r="Z10" s="39"/>
      <c r="AC10" s="39"/>
    </row>
    <row r="11" spans="2:29" s="28" customFormat="1" ht="19.7" customHeight="1" x14ac:dyDescent="0.3">
      <c r="B11" s="33"/>
      <c r="C11" s="34"/>
      <c r="D11" s="34"/>
      <c r="E11" s="35"/>
      <c r="F11" s="36"/>
      <c r="G11" s="36"/>
      <c r="H11" s="37"/>
      <c r="I11" s="38"/>
      <c r="Z11" s="39"/>
      <c r="AC11" s="39"/>
    </row>
    <row r="12" spans="2:29" s="28" customFormat="1" ht="19.7" customHeight="1" x14ac:dyDescent="0.3">
      <c r="B12" s="33"/>
      <c r="C12" s="34"/>
      <c r="D12" s="34"/>
      <c r="E12" s="35"/>
      <c r="F12" s="36"/>
      <c r="G12" s="36"/>
      <c r="H12" s="37"/>
      <c r="I12" s="38"/>
      <c r="Z12" s="39"/>
      <c r="AC12" s="39"/>
    </row>
    <row r="13" spans="2:29" s="28" customFormat="1" ht="19.7" customHeight="1" x14ac:dyDescent="0.3">
      <c r="B13" s="33"/>
      <c r="C13" s="34"/>
      <c r="D13" s="34"/>
      <c r="E13" s="35"/>
      <c r="F13" s="36"/>
      <c r="G13" s="36"/>
      <c r="H13" s="37"/>
      <c r="I13" s="38"/>
      <c r="Z13" s="39"/>
      <c r="AC13" s="39"/>
    </row>
    <row r="14" spans="2:29" s="28" customFormat="1" ht="19.7" customHeight="1" x14ac:dyDescent="0.3">
      <c r="B14" s="33"/>
      <c r="C14" s="34"/>
      <c r="D14" s="34"/>
      <c r="E14" s="35"/>
      <c r="F14" s="36"/>
      <c r="G14" s="36"/>
      <c r="H14" s="37"/>
      <c r="I14" s="38"/>
      <c r="Z14" s="39"/>
      <c r="AC14" s="39"/>
    </row>
    <row r="15" spans="2:29" s="28" customFormat="1" ht="19.7" customHeight="1" x14ac:dyDescent="0.3">
      <c r="B15" s="33"/>
      <c r="C15" s="34"/>
      <c r="D15" s="34"/>
      <c r="E15" s="35"/>
      <c r="F15" s="36"/>
      <c r="G15" s="36"/>
      <c r="H15" s="37"/>
      <c r="I15" s="38"/>
      <c r="Z15" s="39"/>
      <c r="AC15" s="39"/>
    </row>
    <row r="16" spans="2:29" s="28" customFormat="1" ht="19.7" customHeight="1" x14ac:dyDescent="0.3">
      <c r="B16" s="33"/>
      <c r="C16" s="34"/>
      <c r="D16" s="34"/>
      <c r="E16" s="35"/>
      <c r="F16" s="36"/>
      <c r="G16" s="36"/>
      <c r="H16" s="37"/>
      <c r="I16" s="38"/>
      <c r="Z16" s="39"/>
      <c r="AC16" s="39"/>
    </row>
    <row r="17" spans="2:29" s="28" customFormat="1" ht="19.7" customHeight="1" x14ac:dyDescent="0.3">
      <c r="B17" s="33"/>
      <c r="C17" s="34"/>
      <c r="D17" s="34"/>
      <c r="E17" s="35"/>
      <c r="F17" s="36"/>
      <c r="G17" s="36"/>
      <c r="H17" s="37"/>
      <c r="I17" s="38"/>
      <c r="Z17" s="39"/>
      <c r="AC17" s="39"/>
    </row>
    <row r="18" spans="2:29" s="28" customFormat="1" ht="19.7" customHeight="1" x14ac:dyDescent="0.3">
      <c r="B18" s="33"/>
      <c r="C18" s="34"/>
      <c r="D18" s="34"/>
      <c r="E18" s="35"/>
      <c r="F18" s="36"/>
      <c r="G18" s="36"/>
      <c r="H18" s="37"/>
      <c r="I18" s="38"/>
      <c r="Z18" s="39"/>
      <c r="AC18" s="39"/>
    </row>
    <row r="19" spans="2:29" s="28" customFormat="1" ht="19.7" customHeight="1" x14ac:dyDescent="0.3">
      <c r="B19" s="33"/>
      <c r="C19" s="34"/>
      <c r="D19" s="34"/>
      <c r="E19" s="35"/>
      <c r="F19" s="36"/>
      <c r="G19" s="36"/>
      <c r="H19" s="37"/>
      <c r="I19" s="38"/>
      <c r="Z19" s="39"/>
      <c r="AC19" s="39"/>
    </row>
    <row r="20" spans="2:29" s="28" customFormat="1" ht="19.7" customHeight="1" x14ac:dyDescent="0.3">
      <c r="B20" s="33"/>
      <c r="C20" s="34"/>
      <c r="D20" s="34"/>
      <c r="E20" s="35"/>
      <c r="F20" s="36"/>
      <c r="G20" s="36"/>
      <c r="H20" s="37"/>
      <c r="I20" s="38"/>
      <c r="Z20" s="39"/>
      <c r="AC20" s="39"/>
    </row>
    <row r="21" spans="2:29" s="28" customFormat="1" ht="19.7" customHeight="1" x14ac:dyDescent="0.3">
      <c r="B21" s="33"/>
      <c r="C21" s="34"/>
      <c r="D21" s="34"/>
      <c r="E21" s="35"/>
      <c r="F21" s="36"/>
      <c r="G21" s="36"/>
      <c r="H21" s="37"/>
      <c r="I21" s="38"/>
      <c r="Z21" s="39"/>
      <c r="AC21" s="39"/>
    </row>
    <row r="22" spans="2:29" s="28" customFormat="1" ht="19.7" customHeight="1" x14ac:dyDescent="0.3">
      <c r="B22" s="33"/>
      <c r="C22" s="34"/>
      <c r="D22" s="34"/>
      <c r="E22" s="35"/>
      <c r="F22" s="36"/>
      <c r="G22" s="36"/>
      <c r="H22" s="37"/>
      <c r="I22" s="38"/>
      <c r="Z22" s="39"/>
      <c r="AC22" s="39"/>
    </row>
    <row r="23" spans="2:29" s="28" customFormat="1" ht="19.7" customHeight="1" x14ac:dyDescent="0.3">
      <c r="B23" s="33"/>
      <c r="C23" s="34"/>
      <c r="D23" s="34"/>
      <c r="E23" s="35"/>
      <c r="F23" s="36"/>
      <c r="G23" s="36"/>
      <c r="H23" s="37"/>
      <c r="I23" s="38"/>
      <c r="Z23" s="39"/>
      <c r="AC23" s="39"/>
    </row>
    <row r="24" spans="2:29" s="28" customFormat="1" ht="19.7" customHeight="1" x14ac:dyDescent="0.3">
      <c r="B24" s="33"/>
      <c r="C24" s="34"/>
      <c r="D24" s="34"/>
      <c r="E24" s="35"/>
      <c r="F24" s="36"/>
      <c r="G24" s="36"/>
      <c r="H24" s="37"/>
      <c r="I24" s="38"/>
      <c r="Z24" s="39"/>
      <c r="AC24" s="39"/>
    </row>
    <row r="25" spans="2:29" s="28" customFormat="1" ht="19.7" customHeight="1" x14ac:dyDescent="0.3">
      <c r="B25" s="33"/>
      <c r="C25" s="34"/>
      <c r="D25" s="34"/>
      <c r="E25" s="35"/>
      <c r="F25" s="36"/>
      <c r="G25" s="36"/>
      <c r="H25" s="37"/>
      <c r="I25" s="38"/>
      <c r="Z25" s="39"/>
      <c r="AC25" s="39"/>
    </row>
    <row r="26" spans="2:29" s="28" customFormat="1" ht="19.7" customHeight="1" x14ac:dyDescent="0.3">
      <c r="B26" s="33"/>
      <c r="C26" s="34"/>
      <c r="D26" s="34"/>
      <c r="E26" s="35"/>
      <c r="F26" s="36"/>
      <c r="G26" s="36"/>
      <c r="H26" s="37"/>
      <c r="I26" s="38"/>
      <c r="Z26" s="39"/>
      <c r="AC26" s="39"/>
    </row>
    <row r="27" spans="2:29" s="28" customFormat="1" ht="19.7" customHeight="1" x14ac:dyDescent="0.3">
      <c r="B27" s="33"/>
      <c r="C27" s="34"/>
      <c r="D27" s="34"/>
      <c r="E27" s="35"/>
      <c r="F27" s="36"/>
      <c r="G27" s="36"/>
      <c r="H27" s="37"/>
      <c r="I27" s="38"/>
      <c r="Z27" s="39"/>
      <c r="AC27" s="39"/>
    </row>
    <row r="28" spans="2:29" s="28" customFormat="1" ht="19.7" customHeight="1" x14ac:dyDescent="0.3">
      <c r="B28" s="33"/>
      <c r="C28" s="34"/>
      <c r="D28" s="34"/>
      <c r="E28" s="35"/>
      <c r="F28" s="36"/>
      <c r="G28" s="36"/>
      <c r="H28" s="37"/>
      <c r="I28" s="38"/>
      <c r="Z28" s="39"/>
      <c r="AC28" s="39"/>
    </row>
    <row r="29" spans="2:29" s="28" customFormat="1" ht="19.7" customHeight="1" x14ac:dyDescent="0.3">
      <c r="B29" s="33"/>
      <c r="C29" s="34"/>
      <c r="D29" s="34"/>
      <c r="E29" s="35"/>
      <c r="F29" s="36"/>
      <c r="G29" s="36"/>
      <c r="H29" s="37"/>
      <c r="I29" s="38"/>
      <c r="Z29" s="39"/>
      <c r="AC29" s="39"/>
    </row>
    <row r="30" spans="2:29" s="28" customFormat="1" ht="19.7" customHeight="1" x14ac:dyDescent="0.3">
      <c r="B30" s="33"/>
      <c r="C30" s="34"/>
      <c r="D30" s="34"/>
      <c r="E30" s="35"/>
      <c r="F30" s="36"/>
      <c r="G30" s="36"/>
      <c r="H30" s="37"/>
      <c r="I30" s="38"/>
      <c r="Z30" s="39"/>
      <c r="AC30" s="39"/>
    </row>
    <row r="31" spans="2:29" s="28" customFormat="1" ht="19.7" customHeight="1" x14ac:dyDescent="0.3">
      <c r="B31" s="33"/>
      <c r="C31" s="34"/>
      <c r="D31" s="34"/>
      <c r="E31" s="35"/>
      <c r="F31" s="36"/>
      <c r="G31" s="36"/>
      <c r="H31" s="37"/>
      <c r="I31" s="38"/>
      <c r="Z31" s="39"/>
      <c r="AC31" s="39"/>
    </row>
    <row r="32" spans="2:29" s="28" customFormat="1" ht="19.7" customHeight="1" x14ac:dyDescent="0.3">
      <c r="B32" s="33"/>
      <c r="C32" s="34"/>
      <c r="D32" s="34"/>
      <c r="E32" s="35"/>
      <c r="F32" s="36"/>
      <c r="G32" s="36"/>
      <c r="H32" s="37"/>
      <c r="I32" s="38"/>
      <c r="Z32" s="39"/>
      <c r="AC32" s="39"/>
    </row>
    <row r="33" spans="2:29" s="28" customFormat="1" ht="19.7" customHeight="1" x14ac:dyDescent="0.3">
      <c r="B33" s="33" t="s">
        <v>32</v>
      </c>
      <c r="C33" s="34" t="s">
        <v>33</v>
      </c>
      <c r="D33" s="34" t="s">
        <v>34</v>
      </c>
      <c r="E33" s="35" t="s">
        <v>31</v>
      </c>
      <c r="F33" s="36">
        <f>[1]기계경비!Z7</f>
        <v>10507</v>
      </c>
      <c r="G33" s="36">
        <f>[1]기계경비!AA7</f>
        <v>50686</v>
      </c>
      <c r="H33" s="37">
        <f>[1]기계경비!AB7</f>
        <v>2216</v>
      </c>
      <c r="I33" s="38">
        <f t="shared" si="0"/>
        <v>63409</v>
      </c>
      <c r="Z33" s="39">
        <v>63409</v>
      </c>
      <c r="AA33" s="39">
        <v>50686</v>
      </c>
      <c r="AB33" s="39">
        <v>10507</v>
      </c>
      <c r="AC33" s="39">
        <v>2216</v>
      </c>
    </row>
  </sheetData>
  <mergeCells count="1">
    <mergeCell ref="B1:I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"/>
  <sheetViews>
    <sheetView tabSelected="1" zoomScale="160" zoomScaleNormal="160" workbookViewId="0">
      <selection activeCell="C5" sqref="C5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8" width="2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256" width="9" style="1"/>
    <col min="257" max="257" width="0.625" style="1" customWidth="1"/>
    <col min="258" max="258" width="25.25" style="1" customWidth="1"/>
    <col min="259" max="259" width="20.625" style="1" customWidth="1"/>
    <col min="260" max="264" width="2" style="1" customWidth="1"/>
    <col min="265" max="281" width="1.625" style="1" customWidth="1"/>
    <col min="282" max="284" width="8.625" style="1" customWidth="1"/>
    <col min="285" max="285" width="9.25" style="1" customWidth="1"/>
    <col min="286" max="286" width="10.125" style="1" customWidth="1"/>
    <col min="287" max="512" width="9" style="1"/>
    <col min="513" max="513" width="0.625" style="1" customWidth="1"/>
    <col min="514" max="514" width="25.25" style="1" customWidth="1"/>
    <col min="515" max="515" width="20.625" style="1" customWidth="1"/>
    <col min="516" max="520" width="2" style="1" customWidth="1"/>
    <col min="521" max="537" width="1.625" style="1" customWidth="1"/>
    <col min="538" max="540" width="8.625" style="1" customWidth="1"/>
    <col min="541" max="541" width="9.25" style="1" customWidth="1"/>
    <col min="542" max="542" width="10.125" style="1" customWidth="1"/>
    <col min="543" max="768" width="9" style="1"/>
    <col min="769" max="769" width="0.625" style="1" customWidth="1"/>
    <col min="770" max="770" width="25.25" style="1" customWidth="1"/>
    <col min="771" max="771" width="20.625" style="1" customWidth="1"/>
    <col min="772" max="776" width="2" style="1" customWidth="1"/>
    <col min="777" max="793" width="1.625" style="1" customWidth="1"/>
    <col min="794" max="796" width="8.625" style="1" customWidth="1"/>
    <col min="797" max="797" width="9.25" style="1" customWidth="1"/>
    <col min="798" max="798" width="10.125" style="1" customWidth="1"/>
    <col min="799" max="1024" width="9" style="1"/>
    <col min="1025" max="1025" width="0.625" style="1" customWidth="1"/>
    <col min="1026" max="1026" width="25.25" style="1" customWidth="1"/>
    <col min="1027" max="1027" width="20.625" style="1" customWidth="1"/>
    <col min="1028" max="1032" width="2" style="1" customWidth="1"/>
    <col min="1033" max="1049" width="1.625" style="1" customWidth="1"/>
    <col min="1050" max="1052" width="8.625" style="1" customWidth="1"/>
    <col min="1053" max="1053" width="9.25" style="1" customWidth="1"/>
    <col min="1054" max="1054" width="10.125" style="1" customWidth="1"/>
    <col min="1055" max="1280" width="9" style="1"/>
    <col min="1281" max="1281" width="0.625" style="1" customWidth="1"/>
    <col min="1282" max="1282" width="25.25" style="1" customWidth="1"/>
    <col min="1283" max="1283" width="20.625" style="1" customWidth="1"/>
    <col min="1284" max="1288" width="2" style="1" customWidth="1"/>
    <col min="1289" max="1305" width="1.625" style="1" customWidth="1"/>
    <col min="1306" max="1308" width="8.625" style="1" customWidth="1"/>
    <col min="1309" max="1309" width="9.25" style="1" customWidth="1"/>
    <col min="1310" max="1310" width="10.125" style="1" customWidth="1"/>
    <col min="1311" max="1536" width="9" style="1"/>
    <col min="1537" max="1537" width="0.625" style="1" customWidth="1"/>
    <col min="1538" max="1538" width="25.25" style="1" customWidth="1"/>
    <col min="1539" max="1539" width="20.625" style="1" customWidth="1"/>
    <col min="1540" max="1544" width="2" style="1" customWidth="1"/>
    <col min="1545" max="1561" width="1.625" style="1" customWidth="1"/>
    <col min="1562" max="1564" width="8.625" style="1" customWidth="1"/>
    <col min="1565" max="1565" width="9.25" style="1" customWidth="1"/>
    <col min="1566" max="1566" width="10.125" style="1" customWidth="1"/>
    <col min="1567" max="1792" width="9" style="1"/>
    <col min="1793" max="1793" width="0.625" style="1" customWidth="1"/>
    <col min="1794" max="1794" width="25.25" style="1" customWidth="1"/>
    <col min="1795" max="1795" width="20.625" style="1" customWidth="1"/>
    <col min="1796" max="1800" width="2" style="1" customWidth="1"/>
    <col min="1801" max="1817" width="1.625" style="1" customWidth="1"/>
    <col min="1818" max="1820" width="8.625" style="1" customWidth="1"/>
    <col min="1821" max="1821" width="9.25" style="1" customWidth="1"/>
    <col min="1822" max="1822" width="10.125" style="1" customWidth="1"/>
    <col min="1823" max="2048" width="9" style="1"/>
    <col min="2049" max="2049" width="0.625" style="1" customWidth="1"/>
    <col min="2050" max="2050" width="25.25" style="1" customWidth="1"/>
    <col min="2051" max="2051" width="20.625" style="1" customWidth="1"/>
    <col min="2052" max="2056" width="2" style="1" customWidth="1"/>
    <col min="2057" max="2073" width="1.625" style="1" customWidth="1"/>
    <col min="2074" max="2076" width="8.625" style="1" customWidth="1"/>
    <col min="2077" max="2077" width="9.25" style="1" customWidth="1"/>
    <col min="2078" max="2078" width="10.125" style="1" customWidth="1"/>
    <col min="2079" max="2304" width="9" style="1"/>
    <col min="2305" max="2305" width="0.625" style="1" customWidth="1"/>
    <col min="2306" max="2306" width="25.25" style="1" customWidth="1"/>
    <col min="2307" max="2307" width="20.625" style="1" customWidth="1"/>
    <col min="2308" max="2312" width="2" style="1" customWidth="1"/>
    <col min="2313" max="2329" width="1.625" style="1" customWidth="1"/>
    <col min="2330" max="2332" width="8.625" style="1" customWidth="1"/>
    <col min="2333" max="2333" width="9.25" style="1" customWidth="1"/>
    <col min="2334" max="2334" width="10.125" style="1" customWidth="1"/>
    <col min="2335" max="2560" width="9" style="1"/>
    <col min="2561" max="2561" width="0.625" style="1" customWidth="1"/>
    <col min="2562" max="2562" width="25.25" style="1" customWidth="1"/>
    <col min="2563" max="2563" width="20.625" style="1" customWidth="1"/>
    <col min="2564" max="2568" width="2" style="1" customWidth="1"/>
    <col min="2569" max="2585" width="1.625" style="1" customWidth="1"/>
    <col min="2586" max="2588" width="8.625" style="1" customWidth="1"/>
    <col min="2589" max="2589" width="9.25" style="1" customWidth="1"/>
    <col min="2590" max="2590" width="10.125" style="1" customWidth="1"/>
    <col min="2591" max="2816" width="9" style="1"/>
    <col min="2817" max="2817" width="0.625" style="1" customWidth="1"/>
    <col min="2818" max="2818" width="25.25" style="1" customWidth="1"/>
    <col min="2819" max="2819" width="20.625" style="1" customWidth="1"/>
    <col min="2820" max="2824" width="2" style="1" customWidth="1"/>
    <col min="2825" max="2841" width="1.625" style="1" customWidth="1"/>
    <col min="2842" max="2844" width="8.625" style="1" customWidth="1"/>
    <col min="2845" max="2845" width="9.25" style="1" customWidth="1"/>
    <col min="2846" max="2846" width="10.125" style="1" customWidth="1"/>
    <col min="2847" max="3072" width="9" style="1"/>
    <col min="3073" max="3073" width="0.625" style="1" customWidth="1"/>
    <col min="3074" max="3074" width="25.25" style="1" customWidth="1"/>
    <col min="3075" max="3075" width="20.625" style="1" customWidth="1"/>
    <col min="3076" max="3080" width="2" style="1" customWidth="1"/>
    <col min="3081" max="3097" width="1.625" style="1" customWidth="1"/>
    <col min="3098" max="3100" width="8.625" style="1" customWidth="1"/>
    <col min="3101" max="3101" width="9.25" style="1" customWidth="1"/>
    <col min="3102" max="3102" width="10.125" style="1" customWidth="1"/>
    <col min="3103" max="3328" width="9" style="1"/>
    <col min="3329" max="3329" width="0.625" style="1" customWidth="1"/>
    <col min="3330" max="3330" width="25.25" style="1" customWidth="1"/>
    <col min="3331" max="3331" width="20.625" style="1" customWidth="1"/>
    <col min="3332" max="3336" width="2" style="1" customWidth="1"/>
    <col min="3337" max="3353" width="1.625" style="1" customWidth="1"/>
    <col min="3354" max="3356" width="8.625" style="1" customWidth="1"/>
    <col min="3357" max="3357" width="9.25" style="1" customWidth="1"/>
    <col min="3358" max="3358" width="10.125" style="1" customWidth="1"/>
    <col min="3359" max="3584" width="9" style="1"/>
    <col min="3585" max="3585" width="0.625" style="1" customWidth="1"/>
    <col min="3586" max="3586" width="25.25" style="1" customWidth="1"/>
    <col min="3587" max="3587" width="20.625" style="1" customWidth="1"/>
    <col min="3588" max="3592" width="2" style="1" customWidth="1"/>
    <col min="3593" max="3609" width="1.625" style="1" customWidth="1"/>
    <col min="3610" max="3612" width="8.625" style="1" customWidth="1"/>
    <col min="3613" max="3613" width="9.25" style="1" customWidth="1"/>
    <col min="3614" max="3614" width="10.125" style="1" customWidth="1"/>
    <col min="3615" max="3840" width="9" style="1"/>
    <col min="3841" max="3841" width="0.625" style="1" customWidth="1"/>
    <col min="3842" max="3842" width="25.25" style="1" customWidth="1"/>
    <col min="3843" max="3843" width="20.625" style="1" customWidth="1"/>
    <col min="3844" max="3848" width="2" style="1" customWidth="1"/>
    <col min="3849" max="3865" width="1.625" style="1" customWidth="1"/>
    <col min="3866" max="3868" width="8.625" style="1" customWidth="1"/>
    <col min="3869" max="3869" width="9.25" style="1" customWidth="1"/>
    <col min="3870" max="3870" width="10.125" style="1" customWidth="1"/>
    <col min="3871" max="4096" width="9" style="1"/>
    <col min="4097" max="4097" width="0.625" style="1" customWidth="1"/>
    <col min="4098" max="4098" width="25.25" style="1" customWidth="1"/>
    <col min="4099" max="4099" width="20.625" style="1" customWidth="1"/>
    <col min="4100" max="4104" width="2" style="1" customWidth="1"/>
    <col min="4105" max="4121" width="1.625" style="1" customWidth="1"/>
    <col min="4122" max="4124" width="8.625" style="1" customWidth="1"/>
    <col min="4125" max="4125" width="9.25" style="1" customWidth="1"/>
    <col min="4126" max="4126" width="10.125" style="1" customWidth="1"/>
    <col min="4127" max="4352" width="9" style="1"/>
    <col min="4353" max="4353" width="0.625" style="1" customWidth="1"/>
    <col min="4354" max="4354" width="25.25" style="1" customWidth="1"/>
    <col min="4355" max="4355" width="20.625" style="1" customWidth="1"/>
    <col min="4356" max="4360" width="2" style="1" customWidth="1"/>
    <col min="4361" max="4377" width="1.625" style="1" customWidth="1"/>
    <col min="4378" max="4380" width="8.625" style="1" customWidth="1"/>
    <col min="4381" max="4381" width="9.25" style="1" customWidth="1"/>
    <col min="4382" max="4382" width="10.125" style="1" customWidth="1"/>
    <col min="4383" max="4608" width="9" style="1"/>
    <col min="4609" max="4609" width="0.625" style="1" customWidth="1"/>
    <col min="4610" max="4610" width="25.25" style="1" customWidth="1"/>
    <col min="4611" max="4611" width="20.625" style="1" customWidth="1"/>
    <col min="4612" max="4616" width="2" style="1" customWidth="1"/>
    <col min="4617" max="4633" width="1.625" style="1" customWidth="1"/>
    <col min="4634" max="4636" width="8.625" style="1" customWidth="1"/>
    <col min="4637" max="4637" width="9.25" style="1" customWidth="1"/>
    <col min="4638" max="4638" width="10.125" style="1" customWidth="1"/>
    <col min="4639" max="4864" width="9" style="1"/>
    <col min="4865" max="4865" width="0.625" style="1" customWidth="1"/>
    <col min="4866" max="4866" width="25.25" style="1" customWidth="1"/>
    <col min="4867" max="4867" width="20.625" style="1" customWidth="1"/>
    <col min="4868" max="4872" width="2" style="1" customWidth="1"/>
    <col min="4873" max="4889" width="1.625" style="1" customWidth="1"/>
    <col min="4890" max="4892" width="8.625" style="1" customWidth="1"/>
    <col min="4893" max="4893" width="9.25" style="1" customWidth="1"/>
    <col min="4894" max="4894" width="10.125" style="1" customWidth="1"/>
    <col min="4895" max="5120" width="9" style="1"/>
    <col min="5121" max="5121" width="0.625" style="1" customWidth="1"/>
    <col min="5122" max="5122" width="25.25" style="1" customWidth="1"/>
    <col min="5123" max="5123" width="20.625" style="1" customWidth="1"/>
    <col min="5124" max="5128" width="2" style="1" customWidth="1"/>
    <col min="5129" max="5145" width="1.625" style="1" customWidth="1"/>
    <col min="5146" max="5148" width="8.625" style="1" customWidth="1"/>
    <col min="5149" max="5149" width="9.25" style="1" customWidth="1"/>
    <col min="5150" max="5150" width="10.125" style="1" customWidth="1"/>
    <col min="5151" max="5376" width="9" style="1"/>
    <col min="5377" max="5377" width="0.625" style="1" customWidth="1"/>
    <col min="5378" max="5378" width="25.25" style="1" customWidth="1"/>
    <col min="5379" max="5379" width="20.625" style="1" customWidth="1"/>
    <col min="5380" max="5384" width="2" style="1" customWidth="1"/>
    <col min="5385" max="5401" width="1.625" style="1" customWidth="1"/>
    <col min="5402" max="5404" width="8.625" style="1" customWidth="1"/>
    <col min="5405" max="5405" width="9.25" style="1" customWidth="1"/>
    <col min="5406" max="5406" width="10.125" style="1" customWidth="1"/>
    <col min="5407" max="5632" width="9" style="1"/>
    <col min="5633" max="5633" width="0.625" style="1" customWidth="1"/>
    <col min="5634" max="5634" width="25.25" style="1" customWidth="1"/>
    <col min="5635" max="5635" width="20.625" style="1" customWidth="1"/>
    <col min="5636" max="5640" width="2" style="1" customWidth="1"/>
    <col min="5641" max="5657" width="1.625" style="1" customWidth="1"/>
    <col min="5658" max="5660" width="8.625" style="1" customWidth="1"/>
    <col min="5661" max="5661" width="9.25" style="1" customWidth="1"/>
    <col min="5662" max="5662" width="10.125" style="1" customWidth="1"/>
    <col min="5663" max="5888" width="9" style="1"/>
    <col min="5889" max="5889" width="0.625" style="1" customWidth="1"/>
    <col min="5890" max="5890" width="25.25" style="1" customWidth="1"/>
    <col min="5891" max="5891" width="20.625" style="1" customWidth="1"/>
    <col min="5892" max="5896" width="2" style="1" customWidth="1"/>
    <col min="5897" max="5913" width="1.625" style="1" customWidth="1"/>
    <col min="5914" max="5916" width="8.625" style="1" customWidth="1"/>
    <col min="5917" max="5917" width="9.25" style="1" customWidth="1"/>
    <col min="5918" max="5918" width="10.125" style="1" customWidth="1"/>
    <col min="5919" max="6144" width="9" style="1"/>
    <col min="6145" max="6145" width="0.625" style="1" customWidth="1"/>
    <col min="6146" max="6146" width="25.25" style="1" customWidth="1"/>
    <col min="6147" max="6147" width="20.625" style="1" customWidth="1"/>
    <col min="6148" max="6152" width="2" style="1" customWidth="1"/>
    <col min="6153" max="6169" width="1.625" style="1" customWidth="1"/>
    <col min="6170" max="6172" width="8.625" style="1" customWidth="1"/>
    <col min="6173" max="6173" width="9.25" style="1" customWidth="1"/>
    <col min="6174" max="6174" width="10.125" style="1" customWidth="1"/>
    <col min="6175" max="6400" width="9" style="1"/>
    <col min="6401" max="6401" width="0.625" style="1" customWidth="1"/>
    <col min="6402" max="6402" width="25.25" style="1" customWidth="1"/>
    <col min="6403" max="6403" width="20.625" style="1" customWidth="1"/>
    <col min="6404" max="6408" width="2" style="1" customWidth="1"/>
    <col min="6409" max="6425" width="1.625" style="1" customWidth="1"/>
    <col min="6426" max="6428" width="8.625" style="1" customWidth="1"/>
    <col min="6429" max="6429" width="9.25" style="1" customWidth="1"/>
    <col min="6430" max="6430" width="10.125" style="1" customWidth="1"/>
    <col min="6431" max="6656" width="9" style="1"/>
    <col min="6657" max="6657" width="0.625" style="1" customWidth="1"/>
    <col min="6658" max="6658" width="25.25" style="1" customWidth="1"/>
    <col min="6659" max="6659" width="20.625" style="1" customWidth="1"/>
    <col min="6660" max="6664" width="2" style="1" customWidth="1"/>
    <col min="6665" max="6681" width="1.625" style="1" customWidth="1"/>
    <col min="6682" max="6684" width="8.625" style="1" customWidth="1"/>
    <col min="6685" max="6685" width="9.25" style="1" customWidth="1"/>
    <col min="6686" max="6686" width="10.125" style="1" customWidth="1"/>
    <col min="6687" max="6912" width="9" style="1"/>
    <col min="6913" max="6913" width="0.625" style="1" customWidth="1"/>
    <col min="6914" max="6914" width="25.25" style="1" customWidth="1"/>
    <col min="6915" max="6915" width="20.625" style="1" customWidth="1"/>
    <col min="6916" max="6920" width="2" style="1" customWidth="1"/>
    <col min="6921" max="6937" width="1.625" style="1" customWidth="1"/>
    <col min="6938" max="6940" width="8.625" style="1" customWidth="1"/>
    <col min="6941" max="6941" width="9.25" style="1" customWidth="1"/>
    <col min="6942" max="6942" width="10.125" style="1" customWidth="1"/>
    <col min="6943" max="7168" width="9" style="1"/>
    <col min="7169" max="7169" width="0.625" style="1" customWidth="1"/>
    <col min="7170" max="7170" width="25.25" style="1" customWidth="1"/>
    <col min="7171" max="7171" width="20.625" style="1" customWidth="1"/>
    <col min="7172" max="7176" width="2" style="1" customWidth="1"/>
    <col min="7177" max="7193" width="1.625" style="1" customWidth="1"/>
    <col min="7194" max="7196" width="8.625" style="1" customWidth="1"/>
    <col min="7197" max="7197" width="9.25" style="1" customWidth="1"/>
    <col min="7198" max="7198" width="10.125" style="1" customWidth="1"/>
    <col min="7199" max="7424" width="9" style="1"/>
    <col min="7425" max="7425" width="0.625" style="1" customWidth="1"/>
    <col min="7426" max="7426" width="25.25" style="1" customWidth="1"/>
    <col min="7427" max="7427" width="20.625" style="1" customWidth="1"/>
    <col min="7428" max="7432" width="2" style="1" customWidth="1"/>
    <col min="7433" max="7449" width="1.625" style="1" customWidth="1"/>
    <col min="7450" max="7452" width="8.625" style="1" customWidth="1"/>
    <col min="7453" max="7453" width="9.25" style="1" customWidth="1"/>
    <col min="7454" max="7454" width="10.125" style="1" customWidth="1"/>
    <col min="7455" max="7680" width="9" style="1"/>
    <col min="7681" max="7681" width="0.625" style="1" customWidth="1"/>
    <col min="7682" max="7682" width="25.25" style="1" customWidth="1"/>
    <col min="7683" max="7683" width="20.625" style="1" customWidth="1"/>
    <col min="7684" max="7688" width="2" style="1" customWidth="1"/>
    <col min="7689" max="7705" width="1.625" style="1" customWidth="1"/>
    <col min="7706" max="7708" width="8.625" style="1" customWidth="1"/>
    <col min="7709" max="7709" width="9.25" style="1" customWidth="1"/>
    <col min="7710" max="7710" width="10.125" style="1" customWidth="1"/>
    <col min="7711" max="7936" width="9" style="1"/>
    <col min="7937" max="7937" width="0.625" style="1" customWidth="1"/>
    <col min="7938" max="7938" width="25.25" style="1" customWidth="1"/>
    <col min="7939" max="7939" width="20.625" style="1" customWidth="1"/>
    <col min="7940" max="7944" width="2" style="1" customWidth="1"/>
    <col min="7945" max="7961" width="1.625" style="1" customWidth="1"/>
    <col min="7962" max="7964" width="8.625" style="1" customWidth="1"/>
    <col min="7965" max="7965" width="9.25" style="1" customWidth="1"/>
    <col min="7966" max="7966" width="10.125" style="1" customWidth="1"/>
    <col min="7967" max="8192" width="9" style="1"/>
    <col min="8193" max="8193" width="0.625" style="1" customWidth="1"/>
    <col min="8194" max="8194" width="25.25" style="1" customWidth="1"/>
    <col min="8195" max="8195" width="20.625" style="1" customWidth="1"/>
    <col min="8196" max="8200" width="2" style="1" customWidth="1"/>
    <col min="8201" max="8217" width="1.625" style="1" customWidth="1"/>
    <col min="8218" max="8220" width="8.625" style="1" customWidth="1"/>
    <col min="8221" max="8221" width="9.25" style="1" customWidth="1"/>
    <col min="8222" max="8222" width="10.125" style="1" customWidth="1"/>
    <col min="8223" max="8448" width="9" style="1"/>
    <col min="8449" max="8449" width="0.625" style="1" customWidth="1"/>
    <col min="8450" max="8450" width="25.25" style="1" customWidth="1"/>
    <col min="8451" max="8451" width="20.625" style="1" customWidth="1"/>
    <col min="8452" max="8456" width="2" style="1" customWidth="1"/>
    <col min="8457" max="8473" width="1.625" style="1" customWidth="1"/>
    <col min="8474" max="8476" width="8.625" style="1" customWidth="1"/>
    <col min="8477" max="8477" width="9.25" style="1" customWidth="1"/>
    <col min="8478" max="8478" width="10.125" style="1" customWidth="1"/>
    <col min="8479" max="8704" width="9" style="1"/>
    <col min="8705" max="8705" width="0.625" style="1" customWidth="1"/>
    <col min="8706" max="8706" width="25.25" style="1" customWidth="1"/>
    <col min="8707" max="8707" width="20.625" style="1" customWidth="1"/>
    <col min="8708" max="8712" width="2" style="1" customWidth="1"/>
    <col min="8713" max="8729" width="1.625" style="1" customWidth="1"/>
    <col min="8730" max="8732" width="8.625" style="1" customWidth="1"/>
    <col min="8733" max="8733" width="9.25" style="1" customWidth="1"/>
    <col min="8734" max="8734" width="10.125" style="1" customWidth="1"/>
    <col min="8735" max="8960" width="9" style="1"/>
    <col min="8961" max="8961" width="0.625" style="1" customWidth="1"/>
    <col min="8962" max="8962" width="25.25" style="1" customWidth="1"/>
    <col min="8963" max="8963" width="20.625" style="1" customWidth="1"/>
    <col min="8964" max="8968" width="2" style="1" customWidth="1"/>
    <col min="8969" max="8985" width="1.625" style="1" customWidth="1"/>
    <col min="8986" max="8988" width="8.625" style="1" customWidth="1"/>
    <col min="8989" max="8989" width="9.25" style="1" customWidth="1"/>
    <col min="8990" max="8990" width="10.125" style="1" customWidth="1"/>
    <col min="8991" max="9216" width="9" style="1"/>
    <col min="9217" max="9217" width="0.625" style="1" customWidth="1"/>
    <col min="9218" max="9218" width="25.25" style="1" customWidth="1"/>
    <col min="9219" max="9219" width="20.625" style="1" customWidth="1"/>
    <col min="9220" max="9224" width="2" style="1" customWidth="1"/>
    <col min="9225" max="9241" width="1.625" style="1" customWidth="1"/>
    <col min="9242" max="9244" width="8.625" style="1" customWidth="1"/>
    <col min="9245" max="9245" width="9.25" style="1" customWidth="1"/>
    <col min="9246" max="9246" width="10.125" style="1" customWidth="1"/>
    <col min="9247" max="9472" width="9" style="1"/>
    <col min="9473" max="9473" width="0.625" style="1" customWidth="1"/>
    <col min="9474" max="9474" width="25.25" style="1" customWidth="1"/>
    <col min="9475" max="9475" width="20.625" style="1" customWidth="1"/>
    <col min="9476" max="9480" width="2" style="1" customWidth="1"/>
    <col min="9481" max="9497" width="1.625" style="1" customWidth="1"/>
    <col min="9498" max="9500" width="8.625" style="1" customWidth="1"/>
    <col min="9501" max="9501" width="9.25" style="1" customWidth="1"/>
    <col min="9502" max="9502" width="10.125" style="1" customWidth="1"/>
    <col min="9503" max="9728" width="9" style="1"/>
    <col min="9729" max="9729" width="0.625" style="1" customWidth="1"/>
    <col min="9730" max="9730" width="25.25" style="1" customWidth="1"/>
    <col min="9731" max="9731" width="20.625" style="1" customWidth="1"/>
    <col min="9732" max="9736" width="2" style="1" customWidth="1"/>
    <col min="9737" max="9753" width="1.625" style="1" customWidth="1"/>
    <col min="9754" max="9756" width="8.625" style="1" customWidth="1"/>
    <col min="9757" max="9757" width="9.25" style="1" customWidth="1"/>
    <col min="9758" max="9758" width="10.125" style="1" customWidth="1"/>
    <col min="9759" max="9984" width="9" style="1"/>
    <col min="9985" max="9985" width="0.625" style="1" customWidth="1"/>
    <col min="9986" max="9986" width="25.25" style="1" customWidth="1"/>
    <col min="9987" max="9987" width="20.625" style="1" customWidth="1"/>
    <col min="9988" max="9992" width="2" style="1" customWidth="1"/>
    <col min="9993" max="10009" width="1.625" style="1" customWidth="1"/>
    <col min="10010" max="10012" width="8.625" style="1" customWidth="1"/>
    <col min="10013" max="10013" width="9.25" style="1" customWidth="1"/>
    <col min="10014" max="10014" width="10.125" style="1" customWidth="1"/>
    <col min="10015" max="10240" width="9" style="1"/>
    <col min="10241" max="10241" width="0.625" style="1" customWidth="1"/>
    <col min="10242" max="10242" width="25.25" style="1" customWidth="1"/>
    <col min="10243" max="10243" width="20.625" style="1" customWidth="1"/>
    <col min="10244" max="10248" width="2" style="1" customWidth="1"/>
    <col min="10249" max="10265" width="1.625" style="1" customWidth="1"/>
    <col min="10266" max="10268" width="8.625" style="1" customWidth="1"/>
    <col min="10269" max="10269" width="9.25" style="1" customWidth="1"/>
    <col min="10270" max="10270" width="10.125" style="1" customWidth="1"/>
    <col min="10271" max="10496" width="9" style="1"/>
    <col min="10497" max="10497" width="0.625" style="1" customWidth="1"/>
    <col min="10498" max="10498" width="25.25" style="1" customWidth="1"/>
    <col min="10499" max="10499" width="20.625" style="1" customWidth="1"/>
    <col min="10500" max="10504" width="2" style="1" customWidth="1"/>
    <col min="10505" max="10521" width="1.625" style="1" customWidth="1"/>
    <col min="10522" max="10524" width="8.625" style="1" customWidth="1"/>
    <col min="10525" max="10525" width="9.25" style="1" customWidth="1"/>
    <col min="10526" max="10526" width="10.125" style="1" customWidth="1"/>
    <col min="10527" max="10752" width="9" style="1"/>
    <col min="10753" max="10753" width="0.625" style="1" customWidth="1"/>
    <col min="10754" max="10754" width="25.25" style="1" customWidth="1"/>
    <col min="10755" max="10755" width="20.625" style="1" customWidth="1"/>
    <col min="10756" max="10760" width="2" style="1" customWidth="1"/>
    <col min="10761" max="10777" width="1.625" style="1" customWidth="1"/>
    <col min="10778" max="10780" width="8.625" style="1" customWidth="1"/>
    <col min="10781" max="10781" width="9.25" style="1" customWidth="1"/>
    <col min="10782" max="10782" width="10.125" style="1" customWidth="1"/>
    <col min="10783" max="11008" width="9" style="1"/>
    <col min="11009" max="11009" width="0.625" style="1" customWidth="1"/>
    <col min="11010" max="11010" width="25.25" style="1" customWidth="1"/>
    <col min="11011" max="11011" width="20.625" style="1" customWidth="1"/>
    <col min="11012" max="11016" width="2" style="1" customWidth="1"/>
    <col min="11017" max="11033" width="1.625" style="1" customWidth="1"/>
    <col min="11034" max="11036" width="8.625" style="1" customWidth="1"/>
    <col min="11037" max="11037" width="9.25" style="1" customWidth="1"/>
    <col min="11038" max="11038" width="10.125" style="1" customWidth="1"/>
    <col min="11039" max="11264" width="9" style="1"/>
    <col min="11265" max="11265" width="0.625" style="1" customWidth="1"/>
    <col min="11266" max="11266" width="25.25" style="1" customWidth="1"/>
    <col min="11267" max="11267" width="20.625" style="1" customWidth="1"/>
    <col min="11268" max="11272" width="2" style="1" customWidth="1"/>
    <col min="11273" max="11289" width="1.625" style="1" customWidth="1"/>
    <col min="11290" max="11292" width="8.625" style="1" customWidth="1"/>
    <col min="11293" max="11293" width="9.25" style="1" customWidth="1"/>
    <col min="11294" max="11294" width="10.125" style="1" customWidth="1"/>
    <col min="11295" max="11520" width="9" style="1"/>
    <col min="11521" max="11521" width="0.625" style="1" customWidth="1"/>
    <col min="11522" max="11522" width="25.25" style="1" customWidth="1"/>
    <col min="11523" max="11523" width="20.625" style="1" customWidth="1"/>
    <col min="11524" max="11528" width="2" style="1" customWidth="1"/>
    <col min="11529" max="11545" width="1.625" style="1" customWidth="1"/>
    <col min="11546" max="11548" width="8.625" style="1" customWidth="1"/>
    <col min="11549" max="11549" width="9.25" style="1" customWidth="1"/>
    <col min="11550" max="11550" width="10.125" style="1" customWidth="1"/>
    <col min="11551" max="11776" width="9" style="1"/>
    <col min="11777" max="11777" width="0.625" style="1" customWidth="1"/>
    <col min="11778" max="11778" width="25.25" style="1" customWidth="1"/>
    <col min="11779" max="11779" width="20.625" style="1" customWidth="1"/>
    <col min="11780" max="11784" width="2" style="1" customWidth="1"/>
    <col min="11785" max="11801" width="1.625" style="1" customWidth="1"/>
    <col min="11802" max="11804" width="8.625" style="1" customWidth="1"/>
    <col min="11805" max="11805" width="9.25" style="1" customWidth="1"/>
    <col min="11806" max="11806" width="10.125" style="1" customWidth="1"/>
    <col min="11807" max="12032" width="9" style="1"/>
    <col min="12033" max="12033" width="0.625" style="1" customWidth="1"/>
    <col min="12034" max="12034" width="25.25" style="1" customWidth="1"/>
    <col min="12035" max="12035" width="20.625" style="1" customWidth="1"/>
    <col min="12036" max="12040" width="2" style="1" customWidth="1"/>
    <col min="12041" max="12057" width="1.625" style="1" customWidth="1"/>
    <col min="12058" max="12060" width="8.625" style="1" customWidth="1"/>
    <col min="12061" max="12061" width="9.25" style="1" customWidth="1"/>
    <col min="12062" max="12062" width="10.125" style="1" customWidth="1"/>
    <col min="12063" max="12288" width="9" style="1"/>
    <col min="12289" max="12289" width="0.625" style="1" customWidth="1"/>
    <col min="12290" max="12290" width="25.25" style="1" customWidth="1"/>
    <col min="12291" max="12291" width="20.625" style="1" customWidth="1"/>
    <col min="12292" max="12296" width="2" style="1" customWidth="1"/>
    <col min="12297" max="12313" width="1.625" style="1" customWidth="1"/>
    <col min="12314" max="12316" width="8.625" style="1" customWidth="1"/>
    <col min="12317" max="12317" width="9.25" style="1" customWidth="1"/>
    <col min="12318" max="12318" width="10.125" style="1" customWidth="1"/>
    <col min="12319" max="12544" width="9" style="1"/>
    <col min="12545" max="12545" width="0.625" style="1" customWidth="1"/>
    <col min="12546" max="12546" width="25.25" style="1" customWidth="1"/>
    <col min="12547" max="12547" width="20.625" style="1" customWidth="1"/>
    <col min="12548" max="12552" width="2" style="1" customWidth="1"/>
    <col min="12553" max="12569" width="1.625" style="1" customWidth="1"/>
    <col min="12570" max="12572" width="8.625" style="1" customWidth="1"/>
    <col min="12573" max="12573" width="9.25" style="1" customWidth="1"/>
    <col min="12574" max="12574" width="10.125" style="1" customWidth="1"/>
    <col min="12575" max="12800" width="9" style="1"/>
    <col min="12801" max="12801" width="0.625" style="1" customWidth="1"/>
    <col min="12802" max="12802" width="25.25" style="1" customWidth="1"/>
    <col min="12803" max="12803" width="20.625" style="1" customWidth="1"/>
    <col min="12804" max="12808" width="2" style="1" customWidth="1"/>
    <col min="12809" max="12825" width="1.625" style="1" customWidth="1"/>
    <col min="12826" max="12828" width="8.625" style="1" customWidth="1"/>
    <col min="12829" max="12829" width="9.25" style="1" customWidth="1"/>
    <col min="12830" max="12830" width="10.125" style="1" customWidth="1"/>
    <col min="12831" max="13056" width="9" style="1"/>
    <col min="13057" max="13057" width="0.625" style="1" customWidth="1"/>
    <col min="13058" max="13058" width="25.25" style="1" customWidth="1"/>
    <col min="13059" max="13059" width="20.625" style="1" customWidth="1"/>
    <col min="13060" max="13064" width="2" style="1" customWidth="1"/>
    <col min="13065" max="13081" width="1.625" style="1" customWidth="1"/>
    <col min="13082" max="13084" width="8.625" style="1" customWidth="1"/>
    <col min="13085" max="13085" width="9.25" style="1" customWidth="1"/>
    <col min="13086" max="13086" width="10.125" style="1" customWidth="1"/>
    <col min="13087" max="13312" width="9" style="1"/>
    <col min="13313" max="13313" width="0.625" style="1" customWidth="1"/>
    <col min="13314" max="13314" width="25.25" style="1" customWidth="1"/>
    <col min="13315" max="13315" width="20.625" style="1" customWidth="1"/>
    <col min="13316" max="13320" width="2" style="1" customWidth="1"/>
    <col min="13321" max="13337" width="1.625" style="1" customWidth="1"/>
    <col min="13338" max="13340" width="8.625" style="1" customWidth="1"/>
    <col min="13341" max="13341" width="9.25" style="1" customWidth="1"/>
    <col min="13342" max="13342" width="10.125" style="1" customWidth="1"/>
    <col min="13343" max="13568" width="9" style="1"/>
    <col min="13569" max="13569" width="0.625" style="1" customWidth="1"/>
    <col min="13570" max="13570" width="25.25" style="1" customWidth="1"/>
    <col min="13571" max="13571" width="20.625" style="1" customWidth="1"/>
    <col min="13572" max="13576" width="2" style="1" customWidth="1"/>
    <col min="13577" max="13593" width="1.625" style="1" customWidth="1"/>
    <col min="13594" max="13596" width="8.625" style="1" customWidth="1"/>
    <col min="13597" max="13597" width="9.25" style="1" customWidth="1"/>
    <col min="13598" max="13598" width="10.125" style="1" customWidth="1"/>
    <col min="13599" max="13824" width="9" style="1"/>
    <col min="13825" max="13825" width="0.625" style="1" customWidth="1"/>
    <col min="13826" max="13826" width="25.25" style="1" customWidth="1"/>
    <col min="13827" max="13827" width="20.625" style="1" customWidth="1"/>
    <col min="13828" max="13832" width="2" style="1" customWidth="1"/>
    <col min="13833" max="13849" width="1.625" style="1" customWidth="1"/>
    <col min="13850" max="13852" width="8.625" style="1" customWidth="1"/>
    <col min="13853" max="13853" width="9.25" style="1" customWidth="1"/>
    <col min="13854" max="13854" width="10.125" style="1" customWidth="1"/>
    <col min="13855" max="14080" width="9" style="1"/>
    <col min="14081" max="14081" width="0.625" style="1" customWidth="1"/>
    <col min="14082" max="14082" width="25.25" style="1" customWidth="1"/>
    <col min="14083" max="14083" width="20.625" style="1" customWidth="1"/>
    <col min="14084" max="14088" width="2" style="1" customWidth="1"/>
    <col min="14089" max="14105" width="1.625" style="1" customWidth="1"/>
    <col min="14106" max="14108" width="8.625" style="1" customWidth="1"/>
    <col min="14109" max="14109" width="9.25" style="1" customWidth="1"/>
    <col min="14110" max="14110" width="10.125" style="1" customWidth="1"/>
    <col min="14111" max="14336" width="9" style="1"/>
    <col min="14337" max="14337" width="0.625" style="1" customWidth="1"/>
    <col min="14338" max="14338" width="25.25" style="1" customWidth="1"/>
    <col min="14339" max="14339" width="20.625" style="1" customWidth="1"/>
    <col min="14340" max="14344" width="2" style="1" customWidth="1"/>
    <col min="14345" max="14361" width="1.625" style="1" customWidth="1"/>
    <col min="14362" max="14364" width="8.625" style="1" customWidth="1"/>
    <col min="14365" max="14365" width="9.25" style="1" customWidth="1"/>
    <col min="14366" max="14366" width="10.125" style="1" customWidth="1"/>
    <col min="14367" max="14592" width="9" style="1"/>
    <col min="14593" max="14593" width="0.625" style="1" customWidth="1"/>
    <col min="14594" max="14594" width="25.25" style="1" customWidth="1"/>
    <col min="14595" max="14595" width="20.625" style="1" customWidth="1"/>
    <col min="14596" max="14600" width="2" style="1" customWidth="1"/>
    <col min="14601" max="14617" width="1.625" style="1" customWidth="1"/>
    <col min="14618" max="14620" width="8.625" style="1" customWidth="1"/>
    <col min="14621" max="14621" width="9.25" style="1" customWidth="1"/>
    <col min="14622" max="14622" width="10.125" style="1" customWidth="1"/>
    <col min="14623" max="14848" width="9" style="1"/>
    <col min="14849" max="14849" width="0.625" style="1" customWidth="1"/>
    <col min="14850" max="14850" width="25.25" style="1" customWidth="1"/>
    <col min="14851" max="14851" width="20.625" style="1" customWidth="1"/>
    <col min="14852" max="14856" width="2" style="1" customWidth="1"/>
    <col min="14857" max="14873" width="1.625" style="1" customWidth="1"/>
    <col min="14874" max="14876" width="8.625" style="1" customWidth="1"/>
    <col min="14877" max="14877" width="9.25" style="1" customWidth="1"/>
    <col min="14878" max="14878" width="10.125" style="1" customWidth="1"/>
    <col min="14879" max="15104" width="9" style="1"/>
    <col min="15105" max="15105" width="0.625" style="1" customWidth="1"/>
    <col min="15106" max="15106" width="25.25" style="1" customWidth="1"/>
    <col min="15107" max="15107" width="20.625" style="1" customWidth="1"/>
    <col min="15108" max="15112" width="2" style="1" customWidth="1"/>
    <col min="15113" max="15129" width="1.625" style="1" customWidth="1"/>
    <col min="15130" max="15132" width="8.625" style="1" customWidth="1"/>
    <col min="15133" max="15133" width="9.25" style="1" customWidth="1"/>
    <col min="15134" max="15134" width="10.125" style="1" customWidth="1"/>
    <col min="15135" max="15360" width="9" style="1"/>
    <col min="15361" max="15361" width="0.625" style="1" customWidth="1"/>
    <col min="15362" max="15362" width="25.25" style="1" customWidth="1"/>
    <col min="15363" max="15363" width="20.625" style="1" customWidth="1"/>
    <col min="15364" max="15368" width="2" style="1" customWidth="1"/>
    <col min="15369" max="15385" width="1.625" style="1" customWidth="1"/>
    <col min="15386" max="15388" width="8.625" style="1" customWidth="1"/>
    <col min="15389" max="15389" width="9.25" style="1" customWidth="1"/>
    <col min="15390" max="15390" width="10.125" style="1" customWidth="1"/>
    <col min="15391" max="15616" width="9" style="1"/>
    <col min="15617" max="15617" width="0.625" style="1" customWidth="1"/>
    <col min="15618" max="15618" width="25.25" style="1" customWidth="1"/>
    <col min="15619" max="15619" width="20.625" style="1" customWidth="1"/>
    <col min="15620" max="15624" width="2" style="1" customWidth="1"/>
    <col min="15625" max="15641" width="1.625" style="1" customWidth="1"/>
    <col min="15642" max="15644" width="8.625" style="1" customWidth="1"/>
    <col min="15645" max="15645" width="9.25" style="1" customWidth="1"/>
    <col min="15646" max="15646" width="10.125" style="1" customWidth="1"/>
    <col min="15647" max="15872" width="9" style="1"/>
    <col min="15873" max="15873" width="0.625" style="1" customWidth="1"/>
    <col min="15874" max="15874" width="25.25" style="1" customWidth="1"/>
    <col min="15875" max="15875" width="20.625" style="1" customWidth="1"/>
    <col min="15876" max="15880" width="2" style="1" customWidth="1"/>
    <col min="15881" max="15897" width="1.625" style="1" customWidth="1"/>
    <col min="15898" max="15900" width="8.625" style="1" customWidth="1"/>
    <col min="15901" max="15901" width="9.25" style="1" customWidth="1"/>
    <col min="15902" max="15902" width="10.125" style="1" customWidth="1"/>
    <col min="15903" max="16128" width="9" style="1"/>
    <col min="16129" max="16129" width="0.625" style="1" customWidth="1"/>
    <col min="16130" max="16130" width="25.25" style="1" customWidth="1"/>
    <col min="16131" max="16131" width="20.625" style="1" customWidth="1"/>
    <col min="16132" max="16136" width="2" style="1" customWidth="1"/>
    <col min="16137" max="16153" width="1.625" style="1" customWidth="1"/>
    <col min="16154" max="16156" width="8.625" style="1" customWidth="1"/>
    <col min="16157" max="16157" width="9.25" style="1" customWidth="1"/>
    <col min="16158" max="16158" width="10.125" style="1" customWidth="1"/>
    <col min="16159" max="16384" width="9" style="1"/>
  </cols>
  <sheetData>
    <row r="1" spans="2:31" x14ac:dyDescent="0.3">
      <c r="B1" s="46" t="s">
        <v>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2:3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2:31" ht="24" customHeight="1" thickBot="1" x14ac:dyDescent="0.35">
      <c r="B3" s="6" t="s">
        <v>4</v>
      </c>
      <c r="C3" s="7" t="s">
        <v>5</v>
      </c>
      <c r="D3" s="48" t="s">
        <v>6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7" t="s">
        <v>0</v>
      </c>
      <c r="AA3" s="7" t="s">
        <v>1</v>
      </c>
      <c r="AB3" s="7" t="s">
        <v>7</v>
      </c>
      <c r="AC3" s="7" t="s">
        <v>8</v>
      </c>
      <c r="AD3" s="8" t="s">
        <v>9</v>
      </c>
    </row>
    <row r="4" spans="2:31" s="12" customFormat="1" ht="18.75" customHeight="1" thickTop="1" x14ac:dyDescent="0.3">
      <c r="B4" s="43" t="s">
        <v>35</v>
      </c>
      <c r="C4" s="27" t="s">
        <v>37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/>
      <c r="Z4" s="23">
        <f>SUM(Z5:Z8)</f>
        <v>27567.64570909091</v>
      </c>
      <c r="AA4" s="23">
        <f>SUM(AA5:AA8)</f>
        <v>55699</v>
      </c>
      <c r="AB4" s="23">
        <f>SUM(AB5:AB8)</f>
        <v>25457.85</v>
      </c>
      <c r="AC4" s="23">
        <f>SUM(AC5:AC8)</f>
        <v>108724.4957090909</v>
      </c>
      <c r="AD4" s="24"/>
      <c r="AE4" s="25"/>
    </row>
    <row r="5" spans="2:31" ht="18.75" customHeight="1" x14ac:dyDescent="0.3">
      <c r="B5" s="2" t="s">
        <v>10</v>
      </c>
      <c r="C5" s="3" t="s">
        <v>11</v>
      </c>
      <c r="D5" s="49">
        <v>122100000</v>
      </c>
      <c r="E5" s="50"/>
      <c r="F5" s="50"/>
      <c r="G5" s="50"/>
      <c r="H5" s="50"/>
      <c r="I5" s="50" t="s">
        <v>12</v>
      </c>
      <c r="J5" s="50"/>
      <c r="K5" s="50">
        <v>2085</v>
      </c>
      <c r="L5" s="50"/>
      <c r="M5" s="50"/>
      <c r="N5" s="4" t="s">
        <v>13</v>
      </c>
      <c r="O5" s="50" t="s">
        <v>14</v>
      </c>
      <c r="P5" s="50"/>
      <c r="Q5" s="50"/>
      <c r="R5" s="4"/>
      <c r="S5" s="4"/>
      <c r="T5" s="4"/>
      <c r="U5" s="4"/>
      <c r="V5" s="4"/>
      <c r="W5" s="4"/>
      <c r="X5" s="4"/>
      <c r="Y5" s="5"/>
      <c r="Z5" s="17"/>
      <c r="AA5" s="17"/>
      <c r="AB5" s="17">
        <f>D5*K5*0.0000001</f>
        <v>25457.85</v>
      </c>
      <c r="AC5" s="18">
        <f>SUM(Z5:AB5)</f>
        <v>25457.85</v>
      </c>
      <c r="AD5" s="19"/>
      <c r="AE5" s="26"/>
    </row>
    <row r="6" spans="2:31" ht="18.75" customHeight="1" x14ac:dyDescent="0.3">
      <c r="B6" s="2" t="s">
        <v>36</v>
      </c>
      <c r="C6" s="3" t="s">
        <v>15</v>
      </c>
      <c r="D6" s="52">
        <v>15.3</v>
      </c>
      <c r="E6" s="50"/>
      <c r="F6" s="50"/>
      <c r="G6" s="50"/>
      <c r="H6" s="4" t="s">
        <v>16</v>
      </c>
      <c r="I6" s="4" t="s">
        <v>13</v>
      </c>
      <c r="J6" s="50">
        <f>1624.58/1.1</f>
        <v>1476.890909090909</v>
      </c>
      <c r="K6" s="50"/>
      <c r="L6" s="50"/>
      <c r="M6" s="5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/>
      <c r="Z6" s="17">
        <f>D6*J6</f>
        <v>22596.430909090908</v>
      </c>
      <c r="AA6" s="17"/>
      <c r="AB6" s="17"/>
      <c r="AC6" s="18">
        <f>SUM(Z6:AB6)</f>
        <v>22596.430909090908</v>
      </c>
      <c r="AD6" s="19" t="s">
        <v>11</v>
      </c>
      <c r="AE6" s="26"/>
    </row>
    <row r="7" spans="2:31" ht="18.75" customHeight="1" x14ac:dyDescent="0.3">
      <c r="B7" s="2" t="s">
        <v>17</v>
      </c>
      <c r="C7" s="3" t="s">
        <v>18</v>
      </c>
      <c r="D7" s="52">
        <v>22</v>
      </c>
      <c r="E7" s="50"/>
      <c r="F7" s="50"/>
      <c r="G7" s="50"/>
      <c r="H7" s="4" t="s">
        <v>19</v>
      </c>
      <c r="I7" s="4" t="s">
        <v>13</v>
      </c>
      <c r="J7" s="50">
        <f>Z6</f>
        <v>22596.430909090908</v>
      </c>
      <c r="K7" s="50"/>
      <c r="L7" s="50"/>
      <c r="M7" s="50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17">
        <f>D7%*J7</f>
        <v>4971.2147999999997</v>
      </c>
      <c r="AA7" s="17"/>
      <c r="AB7" s="17"/>
      <c r="AC7" s="18">
        <f>SUM(Z7:AB7)</f>
        <v>4971.2147999999997</v>
      </c>
      <c r="AD7" s="19" t="s">
        <v>11</v>
      </c>
      <c r="AE7" s="26"/>
    </row>
    <row r="8" spans="2:31" ht="18.75" customHeight="1" x14ac:dyDescent="0.3">
      <c r="B8" s="13" t="s">
        <v>20</v>
      </c>
      <c r="C8" s="14" t="s">
        <v>11</v>
      </c>
      <c r="D8" s="53">
        <v>1</v>
      </c>
      <c r="E8" s="51"/>
      <c r="F8" s="51"/>
      <c r="G8" s="15" t="s">
        <v>2</v>
      </c>
      <c r="H8" s="15" t="s">
        <v>13</v>
      </c>
      <c r="I8" s="51">
        <v>267360</v>
      </c>
      <c r="J8" s="51"/>
      <c r="K8" s="51"/>
      <c r="L8" s="51"/>
      <c r="M8" s="15" t="s">
        <v>13</v>
      </c>
      <c r="N8" s="51" t="s">
        <v>21</v>
      </c>
      <c r="O8" s="51"/>
      <c r="P8" s="51"/>
      <c r="Q8" s="51"/>
      <c r="R8" s="51"/>
      <c r="S8" s="51"/>
      <c r="T8" s="51"/>
      <c r="U8" s="51"/>
      <c r="V8" s="51"/>
      <c r="W8" s="15"/>
      <c r="X8" s="15"/>
      <c r="Y8" s="16"/>
      <c r="Z8" s="20"/>
      <c r="AA8" s="20">
        <f>TRUNC(D8*I8*0.20833,0)</f>
        <v>55699</v>
      </c>
      <c r="AB8" s="20"/>
      <c r="AC8" s="21">
        <f>SUM(Z8:AB8)</f>
        <v>55699</v>
      </c>
      <c r="AD8" s="22" t="s">
        <v>11</v>
      </c>
      <c r="AE8" s="26"/>
    </row>
    <row r="9" spans="2:31" x14ac:dyDescent="0.3">
      <c r="Z9" s="26"/>
      <c r="AA9" s="26"/>
      <c r="AB9" s="26"/>
      <c r="AC9" s="26"/>
      <c r="AD9" s="26"/>
      <c r="AE9" s="26"/>
    </row>
    <row r="10" spans="2:31" x14ac:dyDescent="0.3">
      <c r="Z10" s="26"/>
      <c r="AA10" s="26"/>
      <c r="AB10" s="26"/>
      <c r="AC10" s="26"/>
      <c r="AD10" s="26"/>
      <c r="AE10" s="26"/>
    </row>
  </sheetData>
  <mergeCells count="13">
    <mergeCell ref="N8:V8"/>
    <mergeCell ref="D6:G6"/>
    <mergeCell ref="J6:M6"/>
    <mergeCell ref="D7:G7"/>
    <mergeCell ref="J7:M7"/>
    <mergeCell ref="D8:F8"/>
    <mergeCell ref="I8:L8"/>
    <mergeCell ref="B1:AD2"/>
    <mergeCell ref="D3:Y3"/>
    <mergeCell ref="D5:H5"/>
    <mergeCell ref="I5:J5"/>
    <mergeCell ref="K5:M5"/>
    <mergeCell ref="O5:Q5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기계경비총괄표</vt:lpstr>
      <vt:lpstr>기계경비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2024-03-28T03:54:04Z</cp:lastPrinted>
  <dcterms:created xsi:type="dcterms:W3CDTF">2024-03-28T03:31:31Z</dcterms:created>
  <dcterms:modified xsi:type="dcterms:W3CDTF">2024-03-29T03:21:15Z</dcterms:modified>
</cp:coreProperties>
</file>